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ttd-fs\File_Server_TTD\06_HR_GA\5. Personnel_Admin\1. GA &amp; BENEFIT\GA\OFFICE OPERATION\01.VEHICLE\FUEL CONSUMABLE\"/>
    </mc:Choice>
  </mc:AlternateContent>
  <bookViews>
    <workbookView xWindow="0" yWindow="600" windowWidth="20490" windowHeight="7755" tabRatio="771" firstSheet="8" activeTab="7"/>
  </bookViews>
  <sheets>
    <sheet name="Summary Report" sheetId="68" r:id="rId1"/>
    <sheet name="CONSOLIDATION" sheetId="67" r:id="rId2"/>
    <sheet name="JAN -1" sheetId="48" r:id="rId3"/>
    <sheet name="JAN 3 &amp; 4 2019" sheetId="50" r:id="rId4"/>
    <sheet name="FEB 1&amp;2 2019" sheetId="51" r:id="rId5"/>
    <sheet name="FEB 3&amp;4 2019" sheetId="53" r:id="rId6"/>
    <sheet name="MAR 1&amp;2 2019" sheetId="54" r:id="rId7"/>
    <sheet name="APR 1&amp;2 2019" sheetId="57" r:id="rId8"/>
    <sheet name="APR 3&amp;4 2019" sheetId="58" r:id="rId9"/>
    <sheet name="MAY 1&amp;2 2019" sheetId="60" r:id="rId10"/>
    <sheet name="JUL &amp; AUG 2019" sheetId="61" r:id="rId11"/>
    <sheet name="AUG 3 &amp; 4 2019" sheetId="62" r:id="rId12"/>
    <sheet name="SEP 1&amp;2 2019" sheetId="63" r:id="rId13"/>
    <sheet name="  OCT 1&amp;2 2019" sheetId="64" r:id="rId14"/>
    <sheet name="OCT 3&amp;4 2019" sheetId="66" r:id="rId15"/>
  </sheets>
  <externalReferences>
    <externalReference r:id="rId16"/>
  </externalReferences>
  <definedNames>
    <definedName name="_xlnm._FilterDatabase" localSheetId="13" hidden="1">'  OCT 1&amp;2 2019'!$A$5:$L$47</definedName>
    <definedName name="_xlnm._FilterDatabase" localSheetId="7" hidden="1">'APR 1&amp;2 2019'!$A$5:$M$48</definedName>
    <definedName name="_xlnm._FilterDatabase" localSheetId="8" hidden="1">'APR 3&amp;4 2019'!$A$5:$M$49</definedName>
    <definedName name="_xlnm._FilterDatabase" localSheetId="11" hidden="1">'AUG 3 &amp; 4 2019'!$A$5:$L$48</definedName>
    <definedName name="_xlnm._FilterDatabase" localSheetId="1" hidden="1">CONSOLIDATION!$A$5:$T$547</definedName>
    <definedName name="_xlnm._FilterDatabase" localSheetId="4" hidden="1">'FEB 1&amp;2 2019'!$C$5:$M$17</definedName>
    <definedName name="_xlnm._FilterDatabase" localSheetId="5" hidden="1">'FEB 3&amp;4 2019'!$C$5:$M$17</definedName>
    <definedName name="_xlnm._FilterDatabase" localSheetId="2" hidden="1">'JAN -1'!$C$5:$M$17</definedName>
    <definedName name="_xlnm._FilterDatabase" localSheetId="3" hidden="1">'JAN 3 &amp; 4 2019'!$C$5:$M$17</definedName>
    <definedName name="_xlnm._FilterDatabase" localSheetId="10" hidden="1">'JUL &amp; AUG 2019'!$A$5:$K$55</definedName>
    <definedName name="_xlnm._FilterDatabase" localSheetId="6" hidden="1">'MAR 1&amp;2 2019'!$A$5:$M$50</definedName>
    <definedName name="_xlnm._FilterDatabase" localSheetId="9" hidden="1">'MAY 1&amp;2 2019'!$A$5:$M$52</definedName>
    <definedName name="_xlnm._FilterDatabase" localSheetId="14" hidden="1">'OCT 3&amp;4 2019'!$A$5:$L$47</definedName>
    <definedName name="_xlnm._FilterDatabase" localSheetId="12" hidden="1">'SEP 1&amp;2 2019'!$A$5:$L$47</definedName>
    <definedName name="_xlnm.Print_Area" localSheetId="13">'  OCT 1&amp;2 2019'!$A$1:$M$55</definedName>
    <definedName name="_xlnm.Print_Area" localSheetId="7">'APR 1&amp;2 2019'!$A$1:$N$49</definedName>
    <definedName name="_xlnm.Print_Area" localSheetId="8">'APR 3&amp;4 2019'!$A$1:$N$53</definedName>
    <definedName name="_xlnm.Print_Area" localSheetId="11">'AUG 3 &amp; 4 2019'!$A$1:$M$55</definedName>
    <definedName name="_xlnm.Print_Area" localSheetId="4">'FEB 1&amp;2 2019'!$A$1:$N$49</definedName>
    <definedName name="_xlnm.Print_Area" localSheetId="5">'FEB 3&amp;4 2019'!$A$1:$N$51</definedName>
    <definedName name="_xlnm.Print_Area" localSheetId="2">'JAN -1'!$A$1:$N$50</definedName>
    <definedName name="_xlnm.Print_Area" localSheetId="3">'JAN 3 &amp; 4 2019'!$A$1:$N$51</definedName>
    <definedName name="_xlnm.Print_Area" localSheetId="10">'JUL &amp; AUG 2019'!$A$1:$K$54</definedName>
    <definedName name="_xlnm.Print_Area" localSheetId="6">'MAR 1&amp;2 2019'!$A$1:$N$51</definedName>
    <definedName name="_xlnm.Print_Area" localSheetId="9">'MAY 1&amp;2 2019'!$A$1:$N$56</definedName>
    <definedName name="_xlnm.Print_Area" localSheetId="14">'OCT 3&amp;4 2019'!$A$1:$M$57</definedName>
    <definedName name="_xlnm.Print_Area" localSheetId="12">'SEP 1&amp;2 2019'!$A$1:$M$55</definedName>
    <definedName name="_xlnm.Print_Titles" localSheetId="13">'  OCT 1&amp;2 2019'!$5:$5</definedName>
    <definedName name="_xlnm.Print_Titles" localSheetId="7">'APR 1&amp;2 2019'!$5:$5</definedName>
    <definedName name="_xlnm.Print_Titles" localSheetId="8">'APR 3&amp;4 2019'!$5:$5</definedName>
    <definedName name="_xlnm.Print_Titles" localSheetId="11">'AUG 3 &amp; 4 2019'!$5:$5</definedName>
    <definedName name="_xlnm.Print_Titles" localSheetId="1">CONSOLIDATION!$5:$5</definedName>
    <definedName name="_xlnm.Print_Titles" localSheetId="4">'FEB 1&amp;2 2019'!$5:$5</definedName>
    <definedName name="_xlnm.Print_Titles" localSheetId="5">'FEB 3&amp;4 2019'!$5:$5</definedName>
    <definedName name="_xlnm.Print_Titles" localSheetId="2">'JAN -1'!$5:$5</definedName>
    <definedName name="_xlnm.Print_Titles" localSheetId="3">'JAN 3 &amp; 4 2019'!$5:$5</definedName>
    <definedName name="_xlnm.Print_Titles" localSheetId="10">'JUL &amp; AUG 2019'!$5:$5</definedName>
    <definedName name="_xlnm.Print_Titles" localSheetId="6">'MAR 1&amp;2 2019'!$5:$5</definedName>
    <definedName name="_xlnm.Print_Titles" localSheetId="9">'MAY 1&amp;2 2019'!$5:$5</definedName>
    <definedName name="_xlnm.Print_Titles" localSheetId="14">'OCT 3&amp;4 2019'!$5:$5</definedName>
    <definedName name="_xlnm.Print_Titles" localSheetId="12">'SEP 1&amp;2 2019'!$5:$5</definedName>
  </definedNames>
  <calcPr calcId="162913"/>
  <pivotCaches>
    <pivotCache cacheId="0" r:id="rId17"/>
    <pivotCache cacheId="1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66" l="1"/>
  <c r="N316" i="67" l="1"/>
  <c r="K7" i="67" l="1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K77" i="67"/>
  <c r="K78" i="67"/>
  <c r="K79" i="67"/>
  <c r="K80" i="67"/>
  <c r="K81" i="67"/>
  <c r="K82" i="67"/>
  <c r="K83" i="67"/>
  <c r="K84" i="67"/>
  <c r="K85" i="67"/>
  <c r="K86" i="67"/>
  <c r="K87" i="67"/>
  <c r="K88" i="67"/>
  <c r="K89" i="67"/>
  <c r="K90" i="67"/>
  <c r="K91" i="67"/>
  <c r="K92" i="67"/>
  <c r="K93" i="67"/>
  <c r="K94" i="67"/>
  <c r="K95" i="67"/>
  <c r="K96" i="67"/>
  <c r="K97" i="67"/>
  <c r="K98" i="67"/>
  <c r="K99" i="67"/>
  <c r="K100" i="67"/>
  <c r="K101" i="67"/>
  <c r="K102" i="67"/>
  <c r="K103" i="67"/>
  <c r="K104" i="67"/>
  <c r="K105" i="67"/>
  <c r="K106" i="67"/>
  <c r="K107" i="67"/>
  <c r="K108" i="67"/>
  <c r="K109" i="67"/>
  <c r="K110" i="67"/>
  <c r="K111" i="67"/>
  <c r="K112" i="67"/>
  <c r="K113" i="67"/>
  <c r="K114" i="67"/>
  <c r="K115" i="67"/>
  <c r="K116" i="67"/>
  <c r="K117" i="67"/>
  <c r="K118" i="67"/>
  <c r="K119" i="67"/>
  <c r="K120" i="67"/>
  <c r="K121" i="67"/>
  <c r="K122" i="67"/>
  <c r="K123" i="67"/>
  <c r="K124" i="67"/>
  <c r="K125" i="67"/>
  <c r="K126" i="67"/>
  <c r="K127" i="67"/>
  <c r="K128" i="67"/>
  <c r="K129" i="67"/>
  <c r="K130" i="67"/>
  <c r="K131" i="67"/>
  <c r="K132" i="67"/>
  <c r="K133" i="67"/>
  <c r="K134" i="67"/>
  <c r="K135" i="67"/>
  <c r="K136" i="67"/>
  <c r="K137" i="67"/>
  <c r="K138" i="67"/>
  <c r="K139" i="67"/>
  <c r="K140" i="67"/>
  <c r="K141" i="67"/>
  <c r="K142" i="67"/>
  <c r="K143" i="67"/>
  <c r="K144" i="67"/>
  <c r="K145" i="67"/>
  <c r="K146" i="67"/>
  <c r="K147" i="67"/>
  <c r="K148" i="67"/>
  <c r="K149" i="67"/>
  <c r="K150" i="67"/>
  <c r="K151" i="67"/>
  <c r="K152" i="67"/>
  <c r="K153" i="67"/>
  <c r="K154" i="67"/>
  <c r="K155" i="67"/>
  <c r="K156" i="67"/>
  <c r="K157" i="67"/>
  <c r="K158" i="67"/>
  <c r="K159" i="67"/>
  <c r="K160" i="67"/>
  <c r="K161" i="67"/>
  <c r="K162" i="67"/>
  <c r="K163" i="67"/>
  <c r="K164" i="67"/>
  <c r="K165" i="67"/>
  <c r="K166" i="67"/>
  <c r="K167" i="67"/>
  <c r="K168" i="67"/>
  <c r="K169" i="67"/>
  <c r="K170" i="67"/>
  <c r="K171" i="67"/>
  <c r="K172" i="67"/>
  <c r="K173" i="67"/>
  <c r="K174" i="67"/>
  <c r="K175" i="67"/>
  <c r="K176" i="67"/>
  <c r="K177" i="67"/>
  <c r="K178" i="67"/>
  <c r="K179" i="67"/>
  <c r="K180" i="67"/>
  <c r="K181" i="67"/>
  <c r="K182" i="67"/>
  <c r="K183" i="67"/>
  <c r="K184" i="67"/>
  <c r="K185" i="67"/>
  <c r="K186" i="67"/>
  <c r="K187" i="67"/>
  <c r="K188" i="67"/>
  <c r="K189" i="67"/>
  <c r="K190" i="67"/>
  <c r="K191" i="67"/>
  <c r="K192" i="67"/>
  <c r="K193" i="67"/>
  <c r="K194" i="67"/>
  <c r="K195" i="67"/>
  <c r="K196" i="67"/>
  <c r="K197" i="67"/>
  <c r="K198" i="67"/>
  <c r="K199" i="67"/>
  <c r="K200" i="67"/>
  <c r="K201" i="67"/>
  <c r="K202" i="67"/>
  <c r="K203" i="67"/>
  <c r="K204" i="67"/>
  <c r="K205" i="67"/>
  <c r="K206" i="67"/>
  <c r="K207" i="67"/>
  <c r="K208" i="67"/>
  <c r="K209" i="67"/>
  <c r="K210" i="67"/>
  <c r="K211" i="67"/>
  <c r="K212" i="67"/>
  <c r="K213" i="67"/>
  <c r="K214" i="67"/>
  <c r="K215" i="67"/>
  <c r="K216" i="67"/>
  <c r="K217" i="67"/>
  <c r="K218" i="67"/>
  <c r="K219" i="67"/>
  <c r="K220" i="67"/>
  <c r="K221" i="67"/>
  <c r="K222" i="67"/>
  <c r="K223" i="67"/>
  <c r="K224" i="67"/>
  <c r="K225" i="67"/>
  <c r="K226" i="67"/>
  <c r="K227" i="67"/>
  <c r="K228" i="67"/>
  <c r="K229" i="67"/>
  <c r="K230" i="67"/>
  <c r="K231" i="67"/>
  <c r="K232" i="67"/>
  <c r="K233" i="67"/>
  <c r="K234" i="67"/>
  <c r="K235" i="67"/>
  <c r="K236" i="67"/>
  <c r="K237" i="67"/>
  <c r="K238" i="67"/>
  <c r="K239" i="67"/>
  <c r="K240" i="67"/>
  <c r="K241" i="67"/>
  <c r="K242" i="67"/>
  <c r="K243" i="67"/>
  <c r="K244" i="67"/>
  <c r="K245" i="67"/>
  <c r="K246" i="67"/>
  <c r="K247" i="67"/>
  <c r="K248" i="67"/>
  <c r="K249" i="67"/>
  <c r="K250" i="67"/>
  <c r="K251" i="67"/>
  <c r="K252" i="67"/>
  <c r="K253" i="67"/>
  <c r="K254" i="67"/>
  <c r="K255" i="67"/>
  <c r="K256" i="67"/>
  <c r="K257" i="67"/>
  <c r="K258" i="67"/>
  <c r="K259" i="67"/>
  <c r="K260" i="67"/>
  <c r="K261" i="67"/>
  <c r="K262" i="67"/>
  <c r="K263" i="67"/>
  <c r="K264" i="67"/>
  <c r="K265" i="67"/>
  <c r="K266" i="67"/>
  <c r="K267" i="67"/>
  <c r="K268" i="67"/>
  <c r="K269" i="67"/>
  <c r="K270" i="67"/>
  <c r="K271" i="67"/>
  <c r="K272" i="67"/>
  <c r="K273" i="67"/>
  <c r="K274" i="67"/>
  <c r="K275" i="67"/>
  <c r="K276" i="67"/>
  <c r="K277" i="67"/>
  <c r="K278" i="67"/>
  <c r="K279" i="67"/>
  <c r="K280" i="67"/>
  <c r="K281" i="67"/>
  <c r="K282" i="67"/>
  <c r="K283" i="67"/>
  <c r="K284" i="67"/>
  <c r="K285" i="67"/>
  <c r="K286" i="67"/>
  <c r="K287" i="67"/>
  <c r="K288" i="67"/>
  <c r="K289" i="67"/>
  <c r="K290" i="67"/>
  <c r="K291" i="67"/>
  <c r="K292" i="67"/>
  <c r="K293" i="67"/>
  <c r="K294" i="67"/>
  <c r="K295" i="67"/>
  <c r="K296" i="67"/>
  <c r="K297" i="67"/>
  <c r="K298" i="67"/>
  <c r="K299" i="67"/>
  <c r="K300" i="67"/>
  <c r="K301" i="67"/>
  <c r="K302" i="67"/>
  <c r="K303" i="67"/>
  <c r="K304" i="67"/>
  <c r="K305" i="67"/>
  <c r="K306" i="67"/>
  <c r="K307" i="67"/>
  <c r="K308" i="67"/>
  <c r="K309" i="67"/>
  <c r="K310" i="67"/>
  <c r="K311" i="67"/>
  <c r="K312" i="67"/>
  <c r="K313" i="67"/>
  <c r="K314" i="67"/>
  <c r="K315" i="67"/>
  <c r="K316" i="67"/>
  <c r="K317" i="67"/>
  <c r="K318" i="67"/>
  <c r="K319" i="67"/>
  <c r="K320" i="67"/>
  <c r="K321" i="67"/>
  <c r="K322" i="67"/>
  <c r="K323" i="67"/>
  <c r="K324" i="67"/>
  <c r="K325" i="67"/>
  <c r="K326" i="67"/>
  <c r="K327" i="67"/>
  <c r="K328" i="67"/>
  <c r="K329" i="67"/>
  <c r="K330" i="67"/>
  <c r="K331" i="67"/>
  <c r="K332" i="67"/>
  <c r="K333" i="67"/>
  <c r="K334" i="67"/>
  <c r="K335" i="67"/>
  <c r="K336" i="67"/>
  <c r="K337" i="67"/>
  <c r="K338" i="67"/>
  <c r="K339" i="67"/>
  <c r="K340" i="67"/>
  <c r="K341" i="67"/>
  <c r="K342" i="67"/>
  <c r="K343" i="67"/>
  <c r="K344" i="67"/>
  <c r="K345" i="67"/>
  <c r="K346" i="67"/>
  <c r="K347" i="67"/>
  <c r="K348" i="67"/>
  <c r="K349" i="67"/>
  <c r="K350" i="67"/>
  <c r="K351" i="67"/>
  <c r="K352" i="67"/>
  <c r="K353" i="67"/>
  <c r="K354" i="67"/>
  <c r="K355" i="67"/>
  <c r="K356" i="67"/>
  <c r="K357" i="67"/>
  <c r="K358" i="67"/>
  <c r="K359" i="67"/>
  <c r="K360" i="67"/>
  <c r="K361" i="67"/>
  <c r="K362" i="67"/>
  <c r="K363" i="67"/>
  <c r="K364" i="67"/>
  <c r="K365" i="67"/>
  <c r="K366" i="67"/>
  <c r="K367" i="67"/>
  <c r="K368" i="67"/>
  <c r="K369" i="67"/>
  <c r="K370" i="67"/>
  <c r="K371" i="67"/>
  <c r="K372" i="67"/>
  <c r="K373" i="67"/>
  <c r="K374" i="67"/>
  <c r="K375" i="67"/>
  <c r="K376" i="67"/>
  <c r="K377" i="67"/>
  <c r="K378" i="67"/>
  <c r="K379" i="67"/>
  <c r="K380" i="67"/>
  <c r="K381" i="67"/>
  <c r="K382" i="67"/>
  <c r="K383" i="67"/>
  <c r="K384" i="67"/>
  <c r="K385" i="67"/>
  <c r="K386" i="67"/>
  <c r="K387" i="67"/>
  <c r="K388" i="67"/>
  <c r="K389" i="67"/>
  <c r="K390" i="67"/>
  <c r="K391" i="67"/>
  <c r="K392" i="67"/>
  <c r="K393" i="67"/>
  <c r="K394" i="67"/>
  <c r="K395" i="67"/>
  <c r="K396" i="67"/>
  <c r="K397" i="67"/>
  <c r="K398" i="67"/>
  <c r="K399" i="67"/>
  <c r="K400" i="67"/>
  <c r="K401" i="67"/>
  <c r="K402" i="67"/>
  <c r="K403" i="67"/>
  <c r="K404" i="67"/>
  <c r="K405" i="67"/>
  <c r="K406" i="67"/>
  <c r="K407" i="67"/>
  <c r="K408" i="67"/>
  <c r="K409" i="67"/>
  <c r="K410" i="67"/>
  <c r="K411" i="67"/>
  <c r="K412" i="67"/>
  <c r="K413" i="67"/>
  <c r="K414" i="67"/>
  <c r="K415" i="67"/>
  <c r="K416" i="67"/>
  <c r="K417" i="67"/>
  <c r="K418" i="67"/>
  <c r="K419" i="67"/>
  <c r="K420" i="67"/>
  <c r="K421" i="67"/>
  <c r="K422" i="67"/>
  <c r="K423" i="67"/>
  <c r="K424" i="67"/>
  <c r="K425" i="67"/>
  <c r="K426" i="67"/>
  <c r="K427" i="67"/>
  <c r="K428" i="67"/>
  <c r="K429" i="67"/>
  <c r="K430" i="67"/>
  <c r="K431" i="67"/>
  <c r="K432" i="67"/>
  <c r="K433" i="67"/>
  <c r="K434" i="67"/>
  <c r="K435" i="67"/>
  <c r="K436" i="67"/>
  <c r="K437" i="67"/>
  <c r="K438" i="67"/>
  <c r="K439" i="67"/>
  <c r="K440" i="67"/>
  <c r="K441" i="67"/>
  <c r="K442" i="67"/>
  <c r="K443" i="67"/>
  <c r="K444" i="67"/>
  <c r="K445" i="67"/>
  <c r="K446" i="67"/>
  <c r="K447" i="67"/>
  <c r="K448" i="67"/>
  <c r="K449" i="67"/>
  <c r="K450" i="67"/>
  <c r="K451" i="67"/>
  <c r="K452" i="67"/>
  <c r="K453" i="67"/>
  <c r="K454" i="67"/>
  <c r="K455" i="67"/>
  <c r="K456" i="67"/>
  <c r="K457" i="67"/>
  <c r="K458" i="67"/>
  <c r="K459" i="67"/>
  <c r="K460" i="67"/>
  <c r="K461" i="67"/>
  <c r="K462" i="67"/>
  <c r="K463" i="67"/>
  <c r="K464" i="67"/>
  <c r="K465" i="67"/>
  <c r="K466" i="67"/>
  <c r="K467" i="67"/>
  <c r="K468" i="67"/>
  <c r="K469" i="67"/>
  <c r="K470" i="67"/>
  <c r="K471" i="67"/>
  <c r="K472" i="67"/>
  <c r="K473" i="67"/>
  <c r="K474" i="67"/>
  <c r="K475" i="67"/>
  <c r="K476" i="67"/>
  <c r="K477" i="67"/>
  <c r="K478" i="67"/>
  <c r="K479" i="67"/>
  <c r="K480" i="67"/>
  <c r="K481" i="67"/>
  <c r="K482" i="67"/>
  <c r="K483" i="67"/>
  <c r="K484" i="67"/>
  <c r="K485" i="67"/>
  <c r="K486" i="67"/>
  <c r="K487" i="67"/>
  <c r="K488" i="67"/>
  <c r="K489" i="67"/>
  <c r="K490" i="67"/>
  <c r="K491" i="67"/>
  <c r="K492" i="67"/>
  <c r="K493" i="67"/>
  <c r="K494" i="67"/>
  <c r="K495" i="67"/>
  <c r="K496" i="67"/>
  <c r="K497" i="67"/>
  <c r="K498" i="67"/>
  <c r="K499" i="67"/>
  <c r="K500" i="67"/>
  <c r="K501" i="67"/>
  <c r="K502" i="67"/>
  <c r="K503" i="67"/>
  <c r="K504" i="67"/>
  <c r="K505" i="67"/>
  <c r="K506" i="67"/>
  <c r="K507" i="67"/>
  <c r="K508" i="67"/>
  <c r="K509" i="67"/>
  <c r="K510" i="67"/>
  <c r="K511" i="67"/>
  <c r="K512" i="67"/>
  <c r="K513" i="67"/>
  <c r="K514" i="67"/>
  <c r="K515" i="67"/>
  <c r="K516" i="67"/>
  <c r="K517" i="67"/>
  <c r="K518" i="67"/>
  <c r="K519" i="67"/>
  <c r="K520" i="67"/>
  <c r="K521" i="67"/>
  <c r="K522" i="67"/>
  <c r="K523" i="67"/>
  <c r="K524" i="67"/>
  <c r="K525" i="67"/>
  <c r="K526" i="67"/>
  <c r="K527" i="67"/>
  <c r="K528" i="67"/>
  <c r="K529" i="67"/>
  <c r="K530" i="67"/>
  <c r="K531" i="67"/>
  <c r="K532" i="67"/>
  <c r="K533" i="67"/>
  <c r="K534" i="67"/>
  <c r="K535" i="67"/>
  <c r="K536" i="67"/>
  <c r="K537" i="67"/>
  <c r="K538" i="67"/>
  <c r="K539" i="67"/>
  <c r="K540" i="67"/>
  <c r="K541" i="67"/>
  <c r="K542" i="67"/>
  <c r="K543" i="67"/>
  <c r="K544" i="67"/>
  <c r="K545" i="67"/>
  <c r="K546" i="67"/>
  <c r="K547" i="67"/>
  <c r="K6" i="67"/>
  <c r="N547" i="67" l="1"/>
  <c r="H547" i="67"/>
  <c r="D547" i="67"/>
  <c r="N546" i="67"/>
  <c r="H546" i="67"/>
  <c r="D546" i="67"/>
  <c r="N545" i="67"/>
  <c r="H545" i="67"/>
  <c r="D545" i="67"/>
  <c r="N544" i="67"/>
  <c r="H544" i="67"/>
  <c r="D544" i="67"/>
  <c r="N543" i="67"/>
  <c r="H543" i="67"/>
  <c r="D543" i="67"/>
  <c r="N542" i="67"/>
  <c r="H542" i="67"/>
  <c r="D542" i="67"/>
  <c r="N541" i="67"/>
  <c r="H541" i="67"/>
  <c r="D541" i="67"/>
  <c r="N540" i="67"/>
  <c r="H540" i="67"/>
  <c r="D540" i="67"/>
  <c r="N539" i="67"/>
  <c r="H539" i="67"/>
  <c r="D539" i="67"/>
  <c r="N538" i="67"/>
  <c r="H538" i="67"/>
  <c r="D538" i="67"/>
  <c r="N537" i="67"/>
  <c r="H537" i="67"/>
  <c r="D537" i="67"/>
  <c r="N536" i="67"/>
  <c r="H536" i="67"/>
  <c r="D536" i="67"/>
  <c r="N535" i="67"/>
  <c r="H535" i="67"/>
  <c r="D535" i="67"/>
  <c r="N534" i="67"/>
  <c r="H534" i="67"/>
  <c r="D534" i="67"/>
  <c r="N533" i="67"/>
  <c r="H533" i="67"/>
  <c r="D533" i="67"/>
  <c r="N532" i="67"/>
  <c r="H532" i="67"/>
  <c r="D532" i="67"/>
  <c r="N531" i="67"/>
  <c r="H531" i="67"/>
  <c r="D531" i="67"/>
  <c r="N530" i="67"/>
  <c r="H530" i="67"/>
  <c r="D530" i="67"/>
  <c r="N529" i="67"/>
  <c r="H529" i="67"/>
  <c r="D529" i="67"/>
  <c r="N528" i="67"/>
  <c r="H528" i="67"/>
  <c r="D528" i="67"/>
  <c r="N527" i="67"/>
  <c r="H527" i="67"/>
  <c r="D527" i="67"/>
  <c r="N526" i="67"/>
  <c r="H526" i="67"/>
  <c r="D526" i="67"/>
  <c r="N525" i="67"/>
  <c r="H525" i="67"/>
  <c r="D525" i="67"/>
  <c r="N524" i="67"/>
  <c r="H524" i="67"/>
  <c r="D524" i="67"/>
  <c r="N523" i="67"/>
  <c r="H523" i="67"/>
  <c r="D523" i="67"/>
  <c r="N522" i="67"/>
  <c r="H522" i="67"/>
  <c r="D522" i="67"/>
  <c r="N521" i="67"/>
  <c r="H521" i="67"/>
  <c r="D521" i="67"/>
  <c r="N520" i="67"/>
  <c r="H520" i="67"/>
  <c r="D520" i="67"/>
  <c r="N519" i="67"/>
  <c r="H519" i="67"/>
  <c r="D519" i="67"/>
  <c r="N518" i="67"/>
  <c r="H518" i="67"/>
  <c r="D518" i="67"/>
  <c r="N517" i="67"/>
  <c r="H517" i="67"/>
  <c r="D517" i="67"/>
  <c r="N516" i="67"/>
  <c r="H516" i="67"/>
  <c r="D516" i="67"/>
  <c r="N515" i="67"/>
  <c r="H515" i="67"/>
  <c r="D515" i="67"/>
  <c r="N514" i="67"/>
  <c r="H514" i="67"/>
  <c r="D514" i="67"/>
  <c r="N513" i="67"/>
  <c r="H513" i="67"/>
  <c r="D513" i="67"/>
  <c r="N512" i="67"/>
  <c r="H512" i="67"/>
  <c r="D512" i="67"/>
  <c r="N511" i="67"/>
  <c r="H511" i="67"/>
  <c r="D511" i="67"/>
  <c r="N510" i="67"/>
  <c r="H510" i="67"/>
  <c r="D510" i="67"/>
  <c r="N509" i="67"/>
  <c r="H509" i="67"/>
  <c r="D509" i="67"/>
  <c r="N508" i="67"/>
  <c r="H508" i="67"/>
  <c r="D508" i="67"/>
  <c r="N507" i="67"/>
  <c r="H507" i="67"/>
  <c r="D507" i="67"/>
  <c r="N506" i="67"/>
  <c r="H506" i="67"/>
  <c r="D506" i="67"/>
  <c r="N505" i="67"/>
  <c r="H505" i="67"/>
  <c r="D505" i="67"/>
  <c r="N504" i="67"/>
  <c r="H504" i="67"/>
  <c r="D504" i="67"/>
  <c r="N503" i="67"/>
  <c r="H503" i="67"/>
  <c r="D503" i="67"/>
  <c r="N502" i="67"/>
  <c r="H502" i="67"/>
  <c r="D502" i="67"/>
  <c r="N501" i="67"/>
  <c r="H501" i="67"/>
  <c r="D501" i="67"/>
  <c r="N500" i="67"/>
  <c r="H500" i="67"/>
  <c r="D500" i="67"/>
  <c r="N499" i="67"/>
  <c r="H499" i="67"/>
  <c r="D499" i="67"/>
  <c r="N498" i="67"/>
  <c r="H498" i="67"/>
  <c r="D498" i="67"/>
  <c r="N497" i="67"/>
  <c r="H497" i="67"/>
  <c r="D497" i="67"/>
  <c r="N496" i="67"/>
  <c r="H496" i="67"/>
  <c r="D496" i="67"/>
  <c r="N495" i="67"/>
  <c r="H495" i="67"/>
  <c r="D495" i="67"/>
  <c r="N494" i="67"/>
  <c r="H494" i="67"/>
  <c r="D494" i="67"/>
  <c r="N493" i="67"/>
  <c r="H493" i="67"/>
  <c r="D493" i="67"/>
  <c r="N492" i="67"/>
  <c r="H492" i="67"/>
  <c r="D492" i="67"/>
  <c r="N491" i="67"/>
  <c r="H491" i="67"/>
  <c r="D491" i="67"/>
  <c r="N490" i="67"/>
  <c r="H490" i="67"/>
  <c r="D490" i="67"/>
  <c r="N489" i="67"/>
  <c r="H489" i="67"/>
  <c r="D489" i="67"/>
  <c r="N488" i="67"/>
  <c r="H488" i="67"/>
  <c r="D488" i="67"/>
  <c r="N487" i="67"/>
  <c r="H487" i="67"/>
  <c r="D487" i="67"/>
  <c r="N486" i="67"/>
  <c r="H486" i="67"/>
  <c r="D486" i="67"/>
  <c r="N485" i="67"/>
  <c r="H485" i="67"/>
  <c r="D485" i="67"/>
  <c r="N484" i="67"/>
  <c r="H484" i="67"/>
  <c r="D484" i="67"/>
  <c r="N483" i="67"/>
  <c r="H483" i="67"/>
  <c r="D483" i="67"/>
  <c r="N482" i="67"/>
  <c r="H482" i="67"/>
  <c r="D482" i="67"/>
  <c r="N481" i="67"/>
  <c r="H481" i="67"/>
  <c r="D481" i="67"/>
  <c r="N480" i="67"/>
  <c r="H480" i="67"/>
  <c r="D480" i="67"/>
  <c r="N479" i="67"/>
  <c r="H479" i="67"/>
  <c r="D479" i="67"/>
  <c r="N478" i="67"/>
  <c r="H478" i="67"/>
  <c r="D478" i="67"/>
  <c r="N477" i="67"/>
  <c r="H477" i="67"/>
  <c r="D477" i="67"/>
  <c r="N476" i="67"/>
  <c r="H476" i="67"/>
  <c r="D476" i="67"/>
  <c r="N475" i="67"/>
  <c r="H475" i="67"/>
  <c r="D475" i="67"/>
  <c r="N474" i="67"/>
  <c r="H474" i="67"/>
  <c r="D474" i="67"/>
  <c r="N473" i="67"/>
  <c r="H473" i="67"/>
  <c r="D473" i="67"/>
  <c r="N472" i="67"/>
  <c r="H472" i="67"/>
  <c r="D472" i="67"/>
  <c r="N471" i="67"/>
  <c r="H471" i="67"/>
  <c r="D471" i="67"/>
  <c r="N470" i="67"/>
  <c r="H470" i="67"/>
  <c r="D470" i="67"/>
  <c r="N469" i="67"/>
  <c r="H469" i="67"/>
  <c r="D469" i="67"/>
  <c r="N468" i="67"/>
  <c r="H468" i="67"/>
  <c r="D468" i="67"/>
  <c r="N467" i="67"/>
  <c r="H467" i="67"/>
  <c r="D467" i="67"/>
  <c r="N466" i="67"/>
  <c r="H466" i="67"/>
  <c r="D466" i="67"/>
  <c r="N465" i="67"/>
  <c r="H465" i="67"/>
  <c r="D465" i="67"/>
  <c r="N464" i="67"/>
  <c r="H464" i="67"/>
  <c r="D464" i="67"/>
  <c r="N463" i="67"/>
  <c r="H463" i="67"/>
  <c r="D463" i="67"/>
  <c r="N462" i="67"/>
  <c r="H462" i="67"/>
  <c r="D462" i="67"/>
  <c r="N461" i="67"/>
  <c r="H461" i="67"/>
  <c r="D461" i="67"/>
  <c r="N460" i="67"/>
  <c r="H460" i="67"/>
  <c r="D460" i="67"/>
  <c r="N459" i="67"/>
  <c r="H459" i="67"/>
  <c r="D459" i="67"/>
  <c r="N458" i="67"/>
  <c r="H458" i="67"/>
  <c r="D458" i="67"/>
  <c r="N457" i="67"/>
  <c r="H457" i="67"/>
  <c r="D457" i="67"/>
  <c r="N456" i="67"/>
  <c r="H456" i="67"/>
  <c r="D456" i="67"/>
  <c r="N455" i="67"/>
  <c r="H455" i="67"/>
  <c r="D455" i="67"/>
  <c r="N454" i="67"/>
  <c r="H454" i="67"/>
  <c r="D454" i="67"/>
  <c r="N453" i="67"/>
  <c r="H453" i="67"/>
  <c r="D453" i="67"/>
  <c r="N452" i="67"/>
  <c r="H452" i="67"/>
  <c r="D452" i="67"/>
  <c r="N451" i="67"/>
  <c r="H451" i="67"/>
  <c r="D451" i="67"/>
  <c r="N450" i="67"/>
  <c r="H450" i="67"/>
  <c r="D450" i="67"/>
  <c r="N449" i="67"/>
  <c r="H449" i="67"/>
  <c r="D449" i="67"/>
  <c r="N448" i="67"/>
  <c r="H448" i="67"/>
  <c r="D448" i="67"/>
  <c r="N447" i="67"/>
  <c r="H447" i="67"/>
  <c r="D447" i="67"/>
  <c r="N446" i="67"/>
  <c r="H446" i="67"/>
  <c r="D446" i="67"/>
  <c r="N445" i="67"/>
  <c r="H445" i="67"/>
  <c r="D445" i="67"/>
  <c r="N444" i="67"/>
  <c r="H444" i="67"/>
  <c r="D444" i="67"/>
  <c r="N443" i="67"/>
  <c r="H443" i="67"/>
  <c r="D443" i="67"/>
  <c r="N442" i="67"/>
  <c r="H442" i="67"/>
  <c r="D442" i="67"/>
  <c r="N441" i="67"/>
  <c r="H441" i="67"/>
  <c r="D441" i="67"/>
  <c r="N440" i="67"/>
  <c r="H440" i="67"/>
  <c r="D440" i="67"/>
  <c r="N439" i="67"/>
  <c r="H439" i="67"/>
  <c r="D439" i="67"/>
  <c r="N438" i="67"/>
  <c r="H438" i="67"/>
  <c r="D438" i="67"/>
  <c r="N437" i="67"/>
  <c r="M437" i="67"/>
  <c r="H437" i="67"/>
  <c r="D437" i="67"/>
  <c r="N436" i="67"/>
  <c r="H436" i="67"/>
  <c r="D436" i="67"/>
  <c r="N435" i="67"/>
  <c r="M435" i="67"/>
  <c r="H435" i="67"/>
  <c r="N434" i="67"/>
  <c r="H434" i="67"/>
  <c r="D434" i="67"/>
  <c r="N433" i="67"/>
  <c r="H433" i="67"/>
  <c r="D433" i="67"/>
  <c r="N432" i="67"/>
  <c r="H432" i="67"/>
  <c r="D432" i="67"/>
  <c r="N431" i="67"/>
  <c r="H431" i="67"/>
  <c r="D431" i="67"/>
  <c r="N430" i="67"/>
  <c r="H430" i="67"/>
  <c r="D430" i="67"/>
  <c r="N429" i="67"/>
  <c r="H429" i="67"/>
  <c r="D429" i="67"/>
  <c r="N428" i="67"/>
  <c r="H428" i="67"/>
  <c r="D428" i="67"/>
  <c r="N427" i="67"/>
  <c r="H427" i="67"/>
  <c r="D427" i="67"/>
  <c r="N426" i="67"/>
  <c r="H426" i="67"/>
  <c r="D426" i="67"/>
  <c r="N425" i="67"/>
  <c r="H425" i="67"/>
  <c r="D425" i="67"/>
  <c r="N424" i="67"/>
  <c r="H424" i="67"/>
  <c r="D424" i="67"/>
  <c r="N423" i="67"/>
  <c r="H423" i="67"/>
  <c r="D423" i="67"/>
  <c r="N422" i="67"/>
  <c r="H422" i="67"/>
  <c r="D422" i="67"/>
  <c r="N421" i="67"/>
  <c r="H421" i="67"/>
  <c r="D421" i="67"/>
  <c r="N420" i="67"/>
  <c r="H420" i="67"/>
  <c r="D420" i="67"/>
  <c r="N419" i="67"/>
  <c r="H419" i="67"/>
  <c r="D419" i="67"/>
  <c r="N418" i="67"/>
  <c r="H418" i="67"/>
  <c r="D418" i="67"/>
  <c r="N417" i="67"/>
  <c r="H417" i="67"/>
  <c r="D417" i="67"/>
  <c r="N416" i="67"/>
  <c r="H416" i="67"/>
  <c r="D416" i="67"/>
  <c r="N415" i="67"/>
  <c r="H415" i="67"/>
  <c r="D415" i="67"/>
  <c r="N414" i="67"/>
  <c r="H414" i="67"/>
  <c r="D414" i="67"/>
  <c r="N413" i="67"/>
  <c r="H413" i="67"/>
  <c r="D413" i="67"/>
  <c r="N412" i="67"/>
  <c r="H412" i="67"/>
  <c r="D412" i="67"/>
  <c r="N411" i="67"/>
  <c r="H411" i="67"/>
  <c r="D411" i="67"/>
  <c r="N410" i="67"/>
  <c r="H410" i="67"/>
  <c r="D410" i="67"/>
  <c r="N409" i="67"/>
  <c r="H409" i="67"/>
  <c r="D409" i="67"/>
  <c r="N408" i="67"/>
  <c r="H408" i="67"/>
  <c r="D408" i="67"/>
  <c r="N407" i="67"/>
  <c r="H407" i="67"/>
  <c r="D407" i="67"/>
  <c r="N406" i="67"/>
  <c r="H406" i="67"/>
  <c r="D406" i="67"/>
  <c r="N405" i="67"/>
  <c r="H405" i="67"/>
  <c r="D405" i="67"/>
  <c r="N404" i="67"/>
  <c r="H404" i="67"/>
  <c r="D404" i="67"/>
  <c r="N403" i="67"/>
  <c r="H403" i="67"/>
  <c r="D403" i="67"/>
  <c r="N402" i="67"/>
  <c r="H402" i="67"/>
  <c r="D402" i="67"/>
  <c r="N401" i="67"/>
  <c r="H401" i="67"/>
  <c r="D401" i="67"/>
  <c r="N400" i="67"/>
  <c r="H400" i="67"/>
  <c r="D400" i="67"/>
  <c r="N399" i="67"/>
  <c r="H399" i="67"/>
  <c r="D399" i="67"/>
  <c r="N398" i="67"/>
  <c r="H398" i="67"/>
  <c r="D398" i="67"/>
  <c r="N397" i="67"/>
  <c r="H397" i="67"/>
  <c r="D397" i="67"/>
  <c r="N396" i="67"/>
  <c r="H396" i="67"/>
  <c r="D396" i="67"/>
  <c r="N395" i="67"/>
  <c r="H395" i="67"/>
  <c r="D395" i="67"/>
  <c r="N394" i="67"/>
  <c r="H394" i="67"/>
  <c r="D394" i="67"/>
  <c r="N393" i="67"/>
  <c r="H393" i="67"/>
  <c r="D393" i="67"/>
  <c r="N392" i="67"/>
  <c r="H392" i="67"/>
  <c r="D392" i="67"/>
  <c r="N391" i="67"/>
  <c r="H391" i="67"/>
  <c r="D391" i="67"/>
  <c r="N390" i="67"/>
  <c r="M390" i="67"/>
  <c r="H390" i="67"/>
  <c r="N389" i="67"/>
  <c r="H389" i="67"/>
  <c r="D389" i="67"/>
  <c r="N388" i="67"/>
  <c r="H388" i="67"/>
  <c r="D388" i="67"/>
  <c r="N387" i="67"/>
  <c r="H387" i="67"/>
  <c r="D387" i="67"/>
  <c r="N386" i="67"/>
  <c r="H386" i="67"/>
  <c r="D386" i="67"/>
  <c r="N385" i="67"/>
  <c r="H385" i="67"/>
  <c r="D385" i="67"/>
  <c r="N384" i="67"/>
  <c r="H384" i="67"/>
  <c r="D384" i="67"/>
  <c r="N383" i="67"/>
  <c r="H383" i="67"/>
  <c r="D383" i="67"/>
  <c r="N382" i="67"/>
  <c r="H382" i="67"/>
  <c r="D382" i="67"/>
  <c r="N381" i="67"/>
  <c r="H381" i="67"/>
  <c r="D381" i="67"/>
  <c r="N380" i="67"/>
  <c r="H380" i="67"/>
  <c r="D380" i="67"/>
  <c r="N379" i="67"/>
  <c r="H379" i="67"/>
  <c r="D379" i="67"/>
  <c r="N378" i="67"/>
  <c r="H378" i="67"/>
  <c r="D378" i="67"/>
  <c r="N377" i="67"/>
  <c r="H377" i="67"/>
  <c r="D377" i="67"/>
  <c r="N376" i="67"/>
  <c r="H376" i="67"/>
  <c r="D376" i="67"/>
  <c r="N375" i="67"/>
  <c r="H375" i="67"/>
  <c r="D375" i="67"/>
  <c r="N374" i="67"/>
  <c r="H374" i="67"/>
  <c r="D374" i="67"/>
  <c r="N373" i="67"/>
  <c r="H373" i="67"/>
  <c r="D373" i="67"/>
  <c r="N372" i="67"/>
  <c r="H372" i="67"/>
  <c r="D372" i="67"/>
  <c r="N371" i="67"/>
  <c r="H371" i="67"/>
  <c r="D371" i="67"/>
  <c r="N370" i="67"/>
  <c r="H370" i="67"/>
  <c r="D370" i="67"/>
  <c r="N369" i="67"/>
  <c r="H369" i="67"/>
  <c r="D369" i="67"/>
  <c r="N368" i="67"/>
  <c r="H368" i="67"/>
  <c r="D368" i="67"/>
  <c r="N367" i="67"/>
  <c r="H367" i="67"/>
  <c r="D367" i="67"/>
  <c r="N366" i="67"/>
  <c r="H366" i="67"/>
  <c r="D366" i="67"/>
  <c r="N365" i="67"/>
  <c r="H365" i="67"/>
  <c r="D365" i="67"/>
  <c r="N364" i="67"/>
  <c r="H364" i="67"/>
  <c r="D364" i="67"/>
  <c r="N363" i="67"/>
  <c r="H363" i="67"/>
  <c r="D363" i="67"/>
  <c r="N362" i="67"/>
  <c r="H362" i="67"/>
  <c r="D362" i="67"/>
  <c r="N361" i="67"/>
  <c r="H361" i="67"/>
  <c r="D361" i="67"/>
  <c r="N360" i="67"/>
  <c r="H360" i="67"/>
  <c r="D360" i="67"/>
  <c r="N359" i="67"/>
  <c r="H359" i="67"/>
  <c r="D359" i="67"/>
  <c r="N358" i="67"/>
  <c r="H358" i="67"/>
  <c r="D358" i="67"/>
  <c r="N357" i="67"/>
  <c r="H357" i="67"/>
  <c r="D357" i="67"/>
  <c r="N356" i="67"/>
  <c r="H356" i="67"/>
  <c r="D356" i="67"/>
  <c r="N355" i="67"/>
  <c r="H355" i="67"/>
  <c r="D355" i="67"/>
  <c r="N354" i="67"/>
  <c r="H354" i="67"/>
  <c r="D354" i="67"/>
  <c r="N353" i="67"/>
  <c r="H353" i="67"/>
  <c r="D353" i="67"/>
  <c r="N352" i="67"/>
  <c r="H352" i="67"/>
  <c r="D352" i="67"/>
  <c r="N351" i="67"/>
  <c r="H351" i="67"/>
  <c r="D351" i="67"/>
  <c r="N350" i="67"/>
  <c r="H350" i="67"/>
  <c r="D350" i="67"/>
  <c r="N349" i="67"/>
  <c r="H349" i="67"/>
  <c r="D349" i="67"/>
  <c r="N348" i="67"/>
  <c r="H348" i="67"/>
  <c r="D348" i="67"/>
  <c r="N347" i="67"/>
  <c r="H347" i="67"/>
  <c r="G347" i="67"/>
  <c r="M347" i="67" s="1"/>
  <c r="N346" i="67"/>
  <c r="H346" i="67"/>
  <c r="D346" i="67"/>
  <c r="N345" i="67"/>
  <c r="H345" i="67"/>
  <c r="D345" i="67"/>
  <c r="N344" i="67"/>
  <c r="H344" i="67"/>
  <c r="D344" i="67"/>
  <c r="N343" i="67"/>
  <c r="H343" i="67"/>
  <c r="D343" i="67"/>
  <c r="N342" i="67"/>
  <c r="H342" i="67"/>
  <c r="D342" i="67"/>
  <c r="N341" i="67"/>
  <c r="H341" i="67"/>
  <c r="D341" i="67"/>
  <c r="N340" i="67"/>
  <c r="H340" i="67"/>
  <c r="D340" i="67"/>
  <c r="N339" i="67"/>
  <c r="H339" i="67"/>
  <c r="D339" i="67"/>
  <c r="N338" i="67"/>
  <c r="H338" i="67"/>
  <c r="D338" i="67"/>
  <c r="N337" i="67"/>
  <c r="H337" i="67"/>
  <c r="D337" i="67"/>
  <c r="N336" i="67"/>
  <c r="H336" i="67"/>
  <c r="D336" i="67"/>
  <c r="N335" i="67"/>
  <c r="H335" i="67"/>
  <c r="D335" i="67"/>
  <c r="N334" i="67"/>
  <c r="H334" i="67"/>
  <c r="D334" i="67"/>
  <c r="N333" i="67"/>
  <c r="H333" i="67"/>
  <c r="D333" i="67"/>
  <c r="N332" i="67"/>
  <c r="H332" i="67"/>
  <c r="D332" i="67"/>
  <c r="N331" i="67"/>
  <c r="H331" i="67"/>
  <c r="D331" i="67"/>
  <c r="N330" i="67"/>
  <c r="H330" i="67"/>
  <c r="D330" i="67"/>
  <c r="N329" i="67"/>
  <c r="H329" i="67"/>
  <c r="D329" i="67"/>
  <c r="N328" i="67"/>
  <c r="H328" i="67"/>
  <c r="D328" i="67"/>
  <c r="N327" i="67"/>
  <c r="H327" i="67"/>
  <c r="D327" i="67"/>
  <c r="N326" i="67"/>
  <c r="H326" i="67"/>
  <c r="D326" i="67"/>
  <c r="N325" i="67"/>
  <c r="H325" i="67"/>
  <c r="D325" i="67"/>
  <c r="N324" i="67"/>
  <c r="H324" i="67"/>
  <c r="D324" i="67"/>
  <c r="N323" i="67"/>
  <c r="H323" i="67"/>
  <c r="D323" i="67"/>
  <c r="N322" i="67"/>
  <c r="H322" i="67"/>
  <c r="D322" i="67"/>
  <c r="N321" i="67"/>
  <c r="H321" i="67"/>
  <c r="D321" i="67"/>
  <c r="N320" i="67"/>
  <c r="H320" i="67"/>
  <c r="D320" i="67"/>
  <c r="N319" i="67"/>
  <c r="H319" i="67"/>
  <c r="D319" i="67"/>
  <c r="N318" i="67"/>
  <c r="H318" i="67"/>
  <c r="D318" i="67"/>
  <c r="N317" i="67"/>
  <c r="H317" i="67"/>
  <c r="D317" i="67"/>
  <c r="H316" i="67"/>
  <c r="D316" i="67"/>
  <c r="N315" i="67"/>
  <c r="H315" i="67"/>
  <c r="D315" i="67"/>
  <c r="N314" i="67"/>
  <c r="H314" i="67"/>
  <c r="D314" i="67"/>
  <c r="N313" i="67"/>
  <c r="H313" i="67"/>
  <c r="D313" i="67"/>
  <c r="N312" i="67"/>
  <c r="H312" i="67"/>
  <c r="D312" i="67"/>
  <c r="N311" i="67"/>
  <c r="H311" i="67"/>
  <c r="D311" i="67"/>
  <c r="N310" i="67"/>
  <c r="H310" i="67"/>
  <c r="D310" i="67"/>
  <c r="N309" i="67"/>
  <c r="H309" i="67"/>
  <c r="D309" i="67"/>
  <c r="N308" i="67"/>
  <c r="H308" i="67"/>
  <c r="D308" i="67"/>
  <c r="N307" i="67"/>
  <c r="H307" i="67"/>
  <c r="D307" i="67"/>
  <c r="N306" i="67"/>
  <c r="H306" i="67"/>
  <c r="D306" i="67"/>
  <c r="N305" i="67"/>
  <c r="H305" i="67"/>
  <c r="G305" i="67"/>
  <c r="M305" i="67" s="1"/>
  <c r="N304" i="67"/>
  <c r="H304" i="67"/>
  <c r="D304" i="67"/>
  <c r="N303" i="67"/>
  <c r="H303" i="67"/>
  <c r="D303" i="67"/>
  <c r="N302" i="67"/>
  <c r="H302" i="67"/>
  <c r="D302" i="67"/>
  <c r="N301" i="67"/>
  <c r="H301" i="67"/>
  <c r="D301" i="67"/>
  <c r="N300" i="67"/>
  <c r="H300" i="67"/>
  <c r="D300" i="67"/>
  <c r="N299" i="67"/>
  <c r="H299" i="67"/>
  <c r="D299" i="67"/>
  <c r="N298" i="67"/>
  <c r="H298" i="67"/>
  <c r="D298" i="67"/>
  <c r="N297" i="67"/>
  <c r="H297" i="67"/>
  <c r="D297" i="67"/>
  <c r="N296" i="67"/>
  <c r="H296" i="67"/>
  <c r="D296" i="67"/>
  <c r="N295" i="67"/>
  <c r="H295" i="67"/>
  <c r="D295" i="67"/>
  <c r="N294" i="67"/>
  <c r="H294" i="67"/>
  <c r="D294" i="67"/>
  <c r="N293" i="67"/>
  <c r="H293" i="67"/>
  <c r="D293" i="67"/>
  <c r="N292" i="67"/>
  <c r="H292" i="67"/>
  <c r="D292" i="67"/>
  <c r="N291" i="67"/>
  <c r="H291" i="67"/>
  <c r="D291" i="67"/>
  <c r="N290" i="67"/>
  <c r="H290" i="67"/>
  <c r="D290" i="67"/>
  <c r="N289" i="67"/>
  <c r="H289" i="67"/>
  <c r="D289" i="67"/>
  <c r="N288" i="67"/>
  <c r="H288" i="67"/>
  <c r="D288" i="67"/>
  <c r="N287" i="67"/>
  <c r="H287" i="67"/>
  <c r="D287" i="67"/>
  <c r="N286" i="67"/>
  <c r="H286" i="67"/>
  <c r="D286" i="67"/>
  <c r="N285" i="67"/>
  <c r="H285" i="67"/>
  <c r="D285" i="67"/>
  <c r="N284" i="67"/>
  <c r="H284" i="67"/>
  <c r="D284" i="67"/>
  <c r="N283" i="67"/>
  <c r="H283" i="67"/>
  <c r="D283" i="67"/>
  <c r="N282" i="67"/>
  <c r="H282" i="67"/>
  <c r="D282" i="67"/>
  <c r="N281" i="67"/>
  <c r="H281" i="67"/>
  <c r="D281" i="67"/>
  <c r="N280" i="67"/>
  <c r="H280" i="67"/>
  <c r="D280" i="67"/>
  <c r="N279" i="67"/>
  <c r="H279" i="67"/>
  <c r="D279" i="67"/>
  <c r="N278" i="67"/>
  <c r="H278" i="67"/>
  <c r="D278" i="67"/>
  <c r="N277" i="67"/>
  <c r="H277" i="67"/>
  <c r="D277" i="67"/>
  <c r="N276" i="67"/>
  <c r="H276" i="67"/>
  <c r="D276" i="67"/>
  <c r="N275" i="67"/>
  <c r="H275" i="67"/>
  <c r="D275" i="67"/>
  <c r="N274" i="67"/>
  <c r="H274" i="67"/>
  <c r="D274" i="67"/>
  <c r="N273" i="67"/>
  <c r="H273" i="67"/>
  <c r="D273" i="67"/>
  <c r="N272" i="67"/>
  <c r="H272" i="67"/>
  <c r="D272" i="67"/>
  <c r="N271" i="67"/>
  <c r="H271" i="67"/>
  <c r="D271" i="67"/>
  <c r="N270" i="67"/>
  <c r="H270" i="67"/>
  <c r="D270" i="67"/>
  <c r="N269" i="67"/>
  <c r="H269" i="67"/>
  <c r="D269" i="67"/>
  <c r="N268" i="67"/>
  <c r="H268" i="67"/>
  <c r="D268" i="67"/>
  <c r="N267" i="67"/>
  <c r="H267" i="67"/>
  <c r="D267" i="67"/>
  <c r="N266" i="67"/>
  <c r="H266" i="67"/>
  <c r="D266" i="67"/>
  <c r="N265" i="67"/>
  <c r="H265" i="67"/>
  <c r="D265" i="67"/>
  <c r="H264" i="67"/>
  <c r="H263" i="67"/>
  <c r="D263" i="67"/>
  <c r="G263" i="67" s="1"/>
  <c r="M263" i="67" s="1"/>
  <c r="N262" i="67"/>
  <c r="H262" i="67"/>
  <c r="D262" i="67"/>
  <c r="N261" i="67"/>
  <c r="H261" i="67"/>
  <c r="D261" i="67"/>
  <c r="N260" i="67"/>
  <c r="H260" i="67"/>
  <c r="G260" i="67"/>
  <c r="M260" i="67" s="1"/>
  <c r="N259" i="67"/>
  <c r="H259" i="67"/>
  <c r="D259" i="67"/>
  <c r="N258" i="67"/>
  <c r="H258" i="67"/>
  <c r="D258" i="67"/>
  <c r="N257" i="67"/>
  <c r="H257" i="67"/>
  <c r="D257" i="67"/>
  <c r="N256" i="67"/>
  <c r="H256" i="67"/>
  <c r="D256" i="67"/>
  <c r="N255" i="67"/>
  <c r="H255" i="67"/>
  <c r="D255" i="67"/>
  <c r="N254" i="67"/>
  <c r="H254" i="67"/>
  <c r="D254" i="67"/>
  <c r="N253" i="67"/>
  <c r="H253" i="67"/>
  <c r="D253" i="67"/>
  <c r="N252" i="67"/>
  <c r="H252" i="67"/>
  <c r="D252" i="67"/>
  <c r="N251" i="67"/>
  <c r="H251" i="67"/>
  <c r="D251" i="67"/>
  <c r="N250" i="67"/>
  <c r="H250" i="67"/>
  <c r="D250" i="67"/>
  <c r="N249" i="67"/>
  <c r="H249" i="67"/>
  <c r="D249" i="67"/>
  <c r="N248" i="67"/>
  <c r="H248" i="67"/>
  <c r="D248" i="67"/>
  <c r="N247" i="67"/>
  <c r="H247" i="67"/>
  <c r="D247" i="67"/>
  <c r="N246" i="67"/>
  <c r="H246" i="67"/>
  <c r="D246" i="67"/>
  <c r="N245" i="67"/>
  <c r="H245" i="67"/>
  <c r="D245" i="67"/>
  <c r="N244" i="67"/>
  <c r="H244" i="67"/>
  <c r="D244" i="67"/>
  <c r="N243" i="67"/>
  <c r="H243" i="67"/>
  <c r="D243" i="67"/>
  <c r="N242" i="67"/>
  <c r="H242" i="67"/>
  <c r="D242" i="67"/>
  <c r="N241" i="67"/>
  <c r="H241" i="67"/>
  <c r="D241" i="67"/>
  <c r="N240" i="67"/>
  <c r="H240" i="67"/>
  <c r="D240" i="67"/>
  <c r="N239" i="67"/>
  <c r="H239" i="67"/>
  <c r="D239" i="67"/>
  <c r="N238" i="67"/>
  <c r="H238" i="67"/>
  <c r="D238" i="67"/>
  <c r="N237" i="67"/>
  <c r="H237" i="67"/>
  <c r="D237" i="67"/>
  <c r="N236" i="67"/>
  <c r="H236" i="67"/>
  <c r="D236" i="67"/>
  <c r="N235" i="67"/>
  <c r="H235" i="67"/>
  <c r="D235" i="67"/>
  <c r="N234" i="67"/>
  <c r="H234" i="67"/>
  <c r="D234" i="67"/>
  <c r="N233" i="67"/>
  <c r="H233" i="67"/>
  <c r="D233" i="67"/>
  <c r="N232" i="67"/>
  <c r="H232" i="67"/>
  <c r="D232" i="67"/>
  <c r="N231" i="67"/>
  <c r="H231" i="67"/>
  <c r="D231" i="67"/>
  <c r="N230" i="67"/>
  <c r="H230" i="67"/>
  <c r="D230" i="67"/>
  <c r="N229" i="67"/>
  <c r="H229" i="67"/>
  <c r="D229" i="67"/>
  <c r="N228" i="67"/>
  <c r="H228" i="67"/>
  <c r="D228" i="67"/>
  <c r="N227" i="67"/>
  <c r="H227" i="67"/>
  <c r="D227" i="67"/>
  <c r="N226" i="67"/>
  <c r="H226" i="67"/>
  <c r="D226" i="67"/>
  <c r="N225" i="67"/>
  <c r="H225" i="67"/>
  <c r="D225" i="67"/>
  <c r="N224" i="67"/>
  <c r="H224" i="67"/>
  <c r="D224" i="67"/>
  <c r="N223" i="67"/>
  <c r="H223" i="67"/>
  <c r="D223" i="67"/>
  <c r="N222" i="67"/>
  <c r="H222" i="67"/>
  <c r="D222" i="67"/>
  <c r="N221" i="67"/>
  <c r="H221" i="67"/>
  <c r="D221" i="67"/>
  <c r="N220" i="67"/>
  <c r="H220" i="67"/>
  <c r="D220" i="67"/>
  <c r="N219" i="67"/>
  <c r="H219" i="67"/>
  <c r="D219" i="67"/>
  <c r="N218" i="67"/>
  <c r="H218" i="67"/>
  <c r="D218" i="67"/>
  <c r="N217" i="67"/>
  <c r="H217" i="67"/>
  <c r="D217" i="67"/>
  <c r="N216" i="67"/>
  <c r="H216" i="67"/>
  <c r="G216" i="67"/>
  <c r="M216" i="67" s="1"/>
  <c r="N215" i="67"/>
  <c r="H215" i="67"/>
  <c r="D215" i="67"/>
  <c r="N214" i="67"/>
  <c r="H214" i="67"/>
  <c r="D214" i="67"/>
  <c r="N213" i="67"/>
  <c r="H213" i="67"/>
  <c r="D213" i="67"/>
  <c r="N212" i="67"/>
  <c r="H212" i="67"/>
  <c r="D212" i="67"/>
  <c r="N211" i="67"/>
  <c r="H211" i="67"/>
  <c r="D211" i="67"/>
  <c r="N210" i="67"/>
  <c r="H210" i="67"/>
  <c r="D210" i="67"/>
  <c r="N209" i="67"/>
  <c r="H209" i="67"/>
  <c r="D209" i="67"/>
  <c r="N208" i="67"/>
  <c r="H208" i="67"/>
  <c r="D208" i="67"/>
  <c r="N207" i="67"/>
  <c r="H207" i="67"/>
  <c r="D207" i="67"/>
  <c r="N206" i="67"/>
  <c r="H206" i="67"/>
  <c r="D206" i="67"/>
  <c r="N205" i="67"/>
  <c r="H205" i="67"/>
  <c r="D205" i="67"/>
  <c r="N204" i="67"/>
  <c r="H204" i="67"/>
  <c r="D204" i="67"/>
  <c r="N203" i="67"/>
  <c r="H203" i="67"/>
  <c r="D203" i="67"/>
  <c r="N202" i="67"/>
  <c r="H202" i="67"/>
  <c r="D202" i="67"/>
  <c r="N201" i="67"/>
  <c r="H201" i="67"/>
  <c r="D201" i="67"/>
  <c r="N200" i="67"/>
  <c r="H200" i="67"/>
  <c r="D200" i="67"/>
  <c r="N199" i="67"/>
  <c r="H199" i="67"/>
  <c r="D199" i="67"/>
  <c r="N198" i="67"/>
  <c r="H198" i="67"/>
  <c r="D198" i="67"/>
  <c r="N197" i="67"/>
  <c r="H197" i="67"/>
  <c r="D197" i="67"/>
  <c r="N196" i="67"/>
  <c r="H196" i="67"/>
  <c r="D196" i="67"/>
  <c r="N195" i="67"/>
  <c r="H195" i="67"/>
  <c r="D195" i="67"/>
  <c r="N194" i="67"/>
  <c r="H194" i="67"/>
  <c r="D194" i="67"/>
  <c r="N193" i="67"/>
  <c r="H193" i="67"/>
  <c r="D193" i="67"/>
  <c r="N192" i="67"/>
  <c r="H192" i="67"/>
  <c r="D192" i="67"/>
  <c r="N191" i="67"/>
  <c r="H191" i="67"/>
  <c r="D191" i="67"/>
  <c r="N190" i="67"/>
  <c r="H190" i="67"/>
  <c r="D190" i="67"/>
  <c r="N189" i="67"/>
  <c r="H189" i="67"/>
  <c r="D189" i="67"/>
  <c r="N188" i="67"/>
  <c r="H188" i="67"/>
  <c r="D188" i="67"/>
  <c r="N187" i="67"/>
  <c r="H187" i="67"/>
  <c r="D187" i="67"/>
  <c r="N186" i="67"/>
  <c r="H186" i="67"/>
  <c r="D186" i="67"/>
  <c r="N185" i="67"/>
  <c r="H185" i="67"/>
  <c r="D185" i="67"/>
  <c r="N184" i="67"/>
  <c r="H184" i="67"/>
  <c r="D184" i="67"/>
  <c r="N183" i="67"/>
  <c r="H183" i="67"/>
  <c r="D183" i="67"/>
  <c r="N182" i="67"/>
  <c r="H182" i="67"/>
  <c r="D182" i="67"/>
  <c r="N181" i="67"/>
  <c r="H181" i="67"/>
  <c r="D181" i="67"/>
  <c r="N180" i="67"/>
  <c r="H180" i="67"/>
  <c r="D180" i="67"/>
  <c r="N179" i="67"/>
  <c r="H179" i="67"/>
  <c r="D179" i="67"/>
  <c r="N178" i="67"/>
  <c r="H178" i="67"/>
  <c r="D178" i="67"/>
  <c r="N177" i="67"/>
  <c r="H177" i="67"/>
  <c r="D177" i="67"/>
  <c r="N176" i="67"/>
  <c r="H176" i="67"/>
  <c r="D176" i="67"/>
  <c r="N175" i="67"/>
  <c r="H175" i="67"/>
  <c r="D175" i="67"/>
  <c r="N174" i="67"/>
  <c r="H174" i="67"/>
  <c r="D174" i="67"/>
  <c r="N173" i="67"/>
  <c r="H173" i="67"/>
  <c r="G173" i="67"/>
  <c r="M173" i="67" s="1"/>
  <c r="N172" i="67"/>
  <c r="H172" i="67"/>
  <c r="D172" i="67"/>
  <c r="N171" i="67"/>
  <c r="H171" i="67"/>
  <c r="D171" i="67"/>
  <c r="N170" i="67"/>
  <c r="H170" i="67"/>
  <c r="D170" i="67"/>
  <c r="N169" i="67"/>
  <c r="H169" i="67"/>
  <c r="D169" i="67"/>
  <c r="N168" i="67"/>
  <c r="H168" i="67"/>
  <c r="D168" i="67"/>
  <c r="N167" i="67"/>
  <c r="H167" i="67"/>
  <c r="D167" i="67"/>
  <c r="N166" i="67"/>
  <c r="H166" i="67"/>
  <c r="D166" i="67"/>
  <c r="N165" i="67"/>
  <c r="H165" i="67"/>
  <c r="D165" i="67"/>
  <c r="N164" i="67"/>
  <c r="H164" i="67"/>
  <c r="D164" i="67"/>
  <c r="N163" i="67"/>
  <c r="H163" i="67"/>
  <c r="D163" i="67"/>
  <c r="N162" i="67"/>
  <c r="H162" i="67"/>
  <c r="D162" i="67"/>
  <c r="N161" i="67"/>
  <c r="H161" i="67"/>
  <c r="D161" i="67"/>
  <c r="N160" i="67"/>
  <c r="H160" i="67"/>
  <c r="D160" i="67"/>
  <c r="N159" i="67"/>
  <c r="H159" i="67"/>
  <c r="D159" i="67"/>
  <c r="N158" i="67"/>
  <c r="H158" i="67"/>
  <c r="D158" i="67"/>
  <c r="N157" i="67"/>
  <c r="H157" i="67"/>
  <c r="D157" i="67"/>
  <c r="N156" i="67"/>
  <c r="H156" i="67"/>
  <c r="D156" i="67"/>
  <c r="N155" i="67"/>
  <c r="H155" i="67"/>
  <c r="D155" i="67"/>
  <c r="N154" i="67"/>
  <c r="H154" i="67"/>
  <c r="D154" i="67"/>
  <c r="N153" i="67"/>
  <c r="H153" i="67"/>
  <c r="D153" i="67"/>
  <c r="N152" i="67"/>
  <c r="H152" i="67"/>
  <c r="D152" i="67"/>
  <c r="N151" i="67"/>
  <c r="H151" i="67"/>
  <c r="D151" i="67"/>
  <c r="N150" i="67"/>
  <c r="H150" i="67"/>
  <c r="D150" i="67"/>
  <c r="N149" i="67"/>
  <c r="H149" i="67"/>
  <c r="D149" i="67"/>
  <c r="N148" i="67"/>
  <c r="H148" i="67"/>
  <c r="D148" i="67"/>
  <c r="N147" i="67"/>
  <c r="H147" i="67"/>
  <c r="D147" i="67"/>
  <c r="N146" i="67"/>
  <c r="H146" i="67"/>
  <c r="D146" i="67"/>
  <c r="N145" i="67"/>
  <c r="H145" i="67"/>
  <c r="D145" i="67"/>
  <c r="N144" i="67"/>
  <c r="H144" i="67"/>
  <c r="D144" i="67"/>
  <c r="N143" i="67"/>
  <c r="H143" i="67"/>
  <c r="D143" i="67"/>
  <c r="N142" i="67"/>
  <c r="H142" i="67"/>
  <c r="D142" i="67"/>
  <c r="N141" i="67"/>
  <c r="H141" i="67"/>
  <c r="D141" i="67"/>
  <c r="N140" i="67"/>
  <c r="H140" i="67"/>
  <c r="D140" i="67"/>
  <c r="N139" i="67"/>
  <c r="H139" i="67"/>
  <c r="D139" i="67"/>
  <c r="N138" i="67"/>
  <c r="H138" i="67"/>
  <c r="D138" i="67"/>
  <c r="N137" i="67"/>
  <c r="H137" i="67"/>
  <c r="D137" i="67"/>
  <c r="N136" i="67"/>
  <c r="H136" i="67"/>
  <c r="D136" i="67"/>
  <c r="N135" i="67"/>
  <c r="H135" i="67"/>
  <c r="D135" i="67"/>
  <c r="N134" i="67"/>
  <c r="H134" i="67"/>
  <c r="D134" i="67"/>
  <c r="N133" i="67"/>
  <c r="H133" i="67"/>
  <c r="D133" i="67"/>
  <c r="N132" i="67"/>
  <c r="H132" i="67"/>
  <c r="D132" i="67"/>
  <c r="N131" i="67"/>
  <c r="H131" i="67"/>
  <c r="D131" i="67"/>
  <c r="N130" i="67"/>
  <c r="H130" i="67"/>
  <c r="D130" i="67"/>
  <c r="N129" i="67"/>
  <c r="H129" i="67"/>
  <c r="D129" i="67"/>
  <c r="N128" i="67"/>
  <c r="H128" i="67"/>
  <c r="D128" i="67"/>
  <c r="N127" i="67"/>
  <c r="H127" i="67"/>
  <c r="G127" i="67"/>
  <c r="M127" i="67" s="1"/>
  <c r="N126" i="67"/>
  <c r="H126" i="67"/>
  <c r="D126" i="67"/>
  <c r="N125" i="67"/>
  <c r="H125" i="67"/>
  <c r="D125" i="67"/>
  <c r="N124" i="67"/>
  <c r="H124" i="67"/>
  <c r="D124" i="67"/>
  <c r="N123" i="67"/>
  <c r="H123" i="67"/>
  <c r="D123" i="67"/>
  <c r="N122" i="67"/>
  <c r="H122" i="67"/>
  <c r="G122" i="67"/>
  <c r="M122" i="67" s="1"/>
  <c r="N121" i="67"/>
  <c r="H121" i="67"/>
  <c r="D121" i="67"/>
  <c r="N120" i="67"/>
  <c r="H120" i="67"/>
  <c r="D120" i="67"/>
  <c r="N119" i="67"/>
  <c r="H119" i="67"/>
  <c r="D119" i="67"/>
  <c r="N118" i="67"/>
  <c r="H118" i="67"/>
  <c r="D118" i="67"/>
  <c r="N117" i="67"/>
  <c r="H117" i="67"/>
  <c r="G117" i="67"/>
  <c r="M117" i="67" s="1"/>
  <c r="N116" i="67"/>
  <c r="H116" i="67"/>
  <c r="D116" i="67"/>
  <c r="N115" i="67"/>
  <c r="H115" i="67"/>
  <c r="G115" i="67"/>
  <c r="M115" i="67" s="1"/>
  <c r="N114" i="67"/>
  <c r="H114" i="67"/>
  <c r="D114" i="67"/>
  <c r="N113" i="67"/>
  <c r="H113" i="67"/>
  <c r="D113" i="67"/>
  <c r="N112" i="67"/>
  <c r="H112" i="67"/>
  <c r="D112" i="67"/>
  <c r="N111" i="67"/>
  <c r="H111" i="67"/>
  <c r="D111" i="67"/>
  <c r="N110" i="67"/>
  <c r="H110" i="67"/>
  <c r="D110" i="67"/>
  <c r="N109" i="67"/>
  <c r="H109" i="67"/>
  <c r="D109" i="67"/>
  <c r="N108" i="67"/>
  <c r="H108" i="67"/>
  <c r="D108" i="67"/>
  <c r="N107" i="67"/>
  <c r="H107" i="67"/>
  <c r="G107" i="67"/>
  <c r="M107" i="67" s="1"/>
  <c r="N106" i="67"/>
  <c r="H106" i="67"/>
  <c r="D106" i="67"/>
  <c r="N105" i="67"/>
  <c r="H105" i="67"/>
  <c r="D105" i="67"/>
  <c r="N104" i="67"/>
  <c r="H104" i="67"/>
  <c r="D104" i="67"/>
  <c r="N103" i="67"/>
  <c r="H103" i="67"/>
  <c r="D103" i="67"/>
  <c r="N102" i="67"/>
  <c r="H102" i="67"/>
  <c r="D102" i="67"/>
  <c r="N101" i="67"/>
  <c r="H101" i="67"/>
  <c r="G101" i="67"/>
  <c r="M101" i="67" s="1"/>
  <c r="N100" i="67"/>
  <c r="H100" i="67"/>
  <c r="D100" i="67"/>
  <c r="N99" i="67"/>
  <c r="H99" i="67"/>
  <c r="D99" i="67"/>
  <c r="N98" i="67"/>
  <c r="H98" i="67"/>
  <c r="D98" i="67"/>
  <c r="N97" i="67"/>
  <c r="H97" i="67"/>
  <c r="D97" i="67"/>
  <c r="N96" i="67"/>
  <c r="H96" i="67"/>
  <c r="D96" i="67"/>
  <c r="N95" i="67"/>
  <c r="H95" i="67"/>
  <c r="D95" i="67"/>
  <c r="N94" i="67"/>
  <c r="H94" i="67"/>
  <c r="D94" i="67"/>
  <c r="N93" i="67"/>
  <c r="H93" i="67"/>
  <c r="D93" i="67"/>
  <c r="N92" i="67"/>
  <c r="H92" i="67"/>
  <c r="D92" i="67"/>
  <c r="N91" i="67"/>
  <c r="H91" i="67"/>
  <c r="D91" i="67"/>
  <c r="N90" i="67"/>
  <c r="H90" i="67"/>
  <c r="D90" i="67"/>
  <c r="N89" i="67"/>
  <c r="H89" i="67"/>
  <c r="G89" i="67"/>
  <c r="M89" i="67" s="1"/>
  <c r="N88" i="67"/>
  <c r="H88" i="67"/>
  <c r="D88" i="67"/>
  <c r="N87" i="67"/>
  <c r="H87" i="67"/>
  <c r="D87" i="67"/>
  <c r="N86" i="67"/>
  <c r="H86" i="67"/>
  <c r="D86" i="67"/>
  <c r="N85" i="67"/>
  <c r="H85" i="67"/>
  <c r="D85" i="67"/>
  <c r="N84" i="67"/>
  <c r="H84" i="67"/>
  <c r="D84" i="67"/>
  <c r="N83" i="67"/>
  <c r="H83" i="67"/>
  <c r="D83" i="67"/>
  <c r="N82" i="67"/>
  <c r="H82" i="67"/>
  <c r="D82" i="67"/>
  <c r="N81" i="67"/>
  <c r="H81" i="67"/>
  <c r="D81" i="67"/>
  <c r="N80" i="67"/>
  <c r="H80" i="67"/>
  <c r="D80" i="67"/>
  <c r="N79" i="67"/>
  <c r="H79" i="67"/>
  <c r="G79" i="67"/>
  <c r="M79" i="67" s="1"/>
  <c r="N78" i="67"/>
  <c r="H78" i="67"/>
  <c r="D78" i="67"/>
  <c r="N77" i="67"/>
  <c r="H77" i="67"/>
  <c r="D77" i="67"/>
  <c r="N76" i="67"/>
  <c r="H76" i="67"/>
  <c r="D76" i="67"/>
  <c r="N75" i="67"/>
  <c r="H75" i="67"/>
  <c r="G75" i="67"/>
  <c r="M75" i="67" s="1"/>
  <c r="N74" i="67"/>
  <c r="H74" i="67"/>
  <c r="D74" i="67"/>
  <c r="N73" i="67"/>
  <c r="H73" i="67"/>
  <c r="D73" i="67"/>
  <c r="N72" i="67"/>
  <c r="H72" i="67"/>
  <c r="D72" i="67"/>
  <c r="N71" i="67"/>
  <c r="H71" i="67"/>
  <c r="D71" i="67"/>
  <c r="N70" i="67"/>
  <c r="H70" i="67"/>
  <c r="D70" i="67"/>
  <c r="N69" i="67"/>
  <c r="H69" i="67"/>
  <c r="D69" i="67"/>
  <c r="N68" i="67"/>
  <c r="H68" i="67"/>
  <c r="G68" i="67"/>
  <c r="M68" i="67" s="1"/>
  <c r="N67" i="67"/>
  <c r="H67" i="67"/>
  <c r="D67" i="67"/>
  <c r="N66" i="67"/>
  <c r="H66" i="67"/>
  <c r="D66" i="67"/>
  <c r="N65" i="67"/>
  <c r="H65" i="67"/>
  <c r="G65" i="67"/>
  <c r="M65" i="67" s="1"/>
  <c r="N64" i="67"/>
  <c r="H64" i="67"/>
  <c r="D64" i="67"/>
  <c r="N63" i="67"/>
  <c r="H63" i="67"/>
  <c r="D63" i="67"/>
  <c r="N62" i="67"/>
  <c r="H62" i="67"/>
  <c r="D62" i="67"/>
  <c r="N61" i="67"/>
  <c r="H61" i="67"/>
  <c r="D61" i="67"/>
  <c r="N60" i="67"/>
  <c r="H60" i="67"/>
  <c r="D60" i="67"/>
  <c r="N59" i="67"/>
  <c r="H59" i="67"/>
  <c r="G59" i="67"/>
  <c r="M59" i="67" s="1"/>
  <c r="N58" i="67"/>
  <c r="H58" i="67"/>
  <c r="D58" i="67"/>
  <c r="N57" i="67"/>
  <c r="H57" i="67"/>
  <c r="D57" i="67"/>
  <c r="N56" i="67"/>
  <c r="H56" i="67"/>
  <c r="D56" i="67"/>
  <c r="N55" i="67"/>
  <c r="H55" i="67"/>
  <c r="D55" i="67"/>
  <c r="N54" i="67"/>
  <c r="H54" i="67"/>
  <c r="D54" i="67"/>
  <c r="N53" i="67"/>
  <c r="H53" i="67"/>
  <c r="D53" i="67"/>
  <c r="N52" i="67"/>
  <c r="H52" i="67"/>
  <c r="D52" i="67"/>
  <c r="N51" i="67"/>
  <c r="H51" i="67"/>
  <c r="D51" i="67"/>
  <c r="N50" i="67"/>
  <c r="H50" i="67"/>
  <c r="D50" i="67"/>
  <c r="N49" i="67"/>
  <c r="H49" i="67"/>
  <c r="D49" i="67"/>
  <c r="N48" i="67"/>
  <c r="H48" i="67"/>
  <c r="D48" i="67"/>
  <c r="N47" i="67"/>
  <c r="H47" i="67"/>
  <c r="D47" i="67"/>
  <c r="N46" i="67"/>
  <c r="H46" i="67"/>
  <c r="D46" i="67"/>
  <c r="N45" i="67"/>
  <c r="H45" i="67"/>
  <c r="D45" i="67"/>
  <c r="N44" i="67"/>
  <c r="H44" i="67"/>
  <c r="D44" i="67"/>
  <c r="N43" i="67"/>
  <c r="H43" i="67"/>
  <c r="G43" i="67"/>
  <c r="M43" i="67" s="1"/>
  <c r="N42" i="67"/>
  <c r="H42" i="67"/>
  <c r="D42" i="67"/>
  <c r="N41" i="67"/>
  <c r="H41" i="67"/>
  <c r="D41" i="67"/>
  <c r="N40" i="67"/>
  <c r="H40" i="67"/>
  <c r="D40" i="67"/>
  <c r="N39" i="67"/>
  <c r="H39" i="67"/>
  <c r="D39" i="67"/>
  <c r="N38" i="67"/>
  <c r="H38" i="67"/>
  <c r="G38" i="67"/>
  <c r="M38" i="67" s="1"/>
  <c r="N37" i="67"/>
  <c r="H37" i="67"/>
  <c r="D37" i="67"/>
  <c r="N36" i="67"/>
  <c r="H36" i="67"/>
  <c r="D36" i="67"/>
  <c r="N35" i="67"/>
  <c r="H35" i="67"/>
  <c r="D35" i="67"/>
  <c r="N34" i="67"/>
  <c r="H34" i="67"/>
  <c r="D34" i="67"/>
  <c r="N33" i="67"/>
  <c r="H33" i="67"/>
  <c r="D33" i="67"/>
  <c r="N32" i="67"/>
  <c r="H32" i="67"/>
  <c r="D32" i="67"/>
  <c r="N31" i="67"/>
  <c r="H31" i="67"/>
  <c r="D31" i="67"/>
  <c r="N30" i="67"/>
  <c r="H30" i="67"/>
  <c r="D30" i="67"/>
  <c r="N29" i="67"/>
  <c r="H29" i="67"/>
  <c r="D29" i="67"/>
  <c r="N28" i="67"/>
  <c r="H28" i="67"/>
  <c r="D28" i="67"/>
  <c r="N27" i="67"/>
  <c r="H27" i="67"/>
  <c r="D27" i="67"/>
  <c r="N26" i="67"/>
  <c r="H26" i="67"/>
  <c r="D26" i="67"/>
  <c r="N25" i="67"/>
  <c r="H25" i="67"/>
  <c r="D25" i="67"/>
  <c r="N24" i="67"/>
  <c r="H24" i="67"/>
  <c r="G24" i="67"/>
  <c r="M24" i="67" s="1"/>
  <c r="N23" i="67"/>
  <c r="H23" i="67"/>
  <c r="D23" i="67"/>
  <c r="N22" i="67"/>
  <c r="H22" i="67"/>
  <c r="D22" i="67"/>
  <c r="N21" i="67"/>
  <c r="H21" i="67"/>
  <c r="D21" i="67"/>
  <c r="N20" i="67"/>
  <c r="H20" i="67"/>
  <c r="D20" i="67"/>
  <c r="N19" i="67"/>
  <c r="H19" i="67"/>
  <c r="D19" i="67"/>
  <c r="N18" i="67"/>
  <c r="H18" i="67"/>
  <c r="D18" i="67"/>
  <c r="N17" i="67"/>
  <c r="H17" i="67"/>
  <c r="D17" i="67"/>
  <c r="N16" i="67"/>
  <c r="H16" i="67"/>
  <c r="D16" i="67"/>
  <c r="N15" i="67"/>
  <c r="H15" i="67"/>
  <c r="D15" i="67"/>
  <c r="N14" i="67"/>
  <c r="H14" i="67"/>
  <c r="D14" i="67"/>
  <c r="N13" i="67"/>
  <c r="H13" i="67"/>
  <c r="D13" i="67"/>
  <c r="N12" i="67"/>
  <c r="H12" i="67"/>
  <c r="D12" i="67"/>
  <c r="N11" i="67"/>
  <c r="H11" i="67"/>
  <c r="D11" i="67"/>
  <c r="N10" i="67"/>
  <c r="H10" i="67"/>
  <c r="D10" i="67"/>
  <c r="N9" i="67"/>
  <c r="H9" i="67"/>
  <c r="G9" i="67"/>
  <c r="M9" i="67" s="1"/>
  <c r="N8" i="67"/>
  <c r="H8" i="67"/>
  <c r="D8" i="67"/>
  <c r="N7" i="67"/>
  <c r="H7" i="67"/>
  <c r="D7" i="67"/>
  <c r="N6" i="67"/>
  <c r="H6" i="67"/>
  <c r="D6" i="67"/>
  <c r="G13" i="67" l="1"/>
  <c r="M13" i="67" s="1"/>
  <c r="G17" i="67"/>
  <c r="M17" i="67" s="1"/>
  <c r="G29" i="67"/>
  <c r="M29" i="67" s="1"/>
  <c r="G41" i="67"/>
  <c r="M41" i="67" s="1"/>
  <c r="G45" i="67"/>
  <c r="M45" i="67" s="1"/>
  <c r="G61" i="67"/>
  <c r="M61" i="67" s="1"/>
  <c r="G69" i="67"/>
  <c r="M69" i="67" s="1"/>
  <c r="M85" i="67"/>
  <c r="G93" i="67"/>
  <c r="M93" i="67" s="1"/>
  <c r="G105" i="67"/>
  <c r="M105" i="67" s="1"/>
  <c r="M113" i="67"/>
  <c r="G125" i="67"/>
  <c r="M125" i="67" s="1"/>
  <c r="M133" i="67"/>
  <c r="G145" i="67"/>
  <c r="M145" i="67" s="1"/>
  <c r="G161" i="67"/>
  <c r="M161" i="67" s="1"/>
  <c r="G177" i="67"/>
  <c r="M177" i="67" s="1"/>
  <c r="G181" i="67"/>
  <c r="M181" i="67" s="1"/>
  <c r="G185" i="67"/>
  <c r="M185" i="67" s="1"/>
  <c r="G201" i="67"/>
  <c r="M201" i="67" s="1"/>
  <c r="G270" i="67"/>
  <c r="M270" i="67" s="1"/>
  <c r="G282" i="67"/>
  <c r="M282" i="67" s="1"/>
  <c r="G302" i="67"/>
  <c r="M302" i="67" s="1"/>
  <c r="G310" i="67"/>
  <c r="M310" i="67" s="1"/>
  <c r="G318" i="67"/>
  <c r="M318" i="67" s="1"/>
  <c r="G326" i="67"/>
  <c r="M326" i="67" s="1"/>
  <c r="G334" i="67"/>
  <c r="M334" i="67" s="1"/>
  <c r="G338" i="67"/>
  <c r="M338" i="67" s="1"/>
  <c r="G346" i="67"/>
  <c r="M346" i="67" s="1"/>
  <c r="G354" i="67"/>
  <c r="M354" i="67" s="1"/>
  <c r="G366" i="67"/>
  <c r="M366" i="67" s="1"/>
  <c r="G374" i="67"/>
  <c r="M374" i="67" s="1"/>
  <c r="G398" i="67"/>
  <c r="M398" i="67" s="1"/>
  <c r="G410" i="67"/>
  <c r="M410" i="67" s="1"/>
  <c r="G434" i="67"/>
  <c r="M434" i="67" s="1"/>
  <c r="G459" i="67"/>
  <c r="M459" i="67" s="1"/>
  <c r="G463" i="67"/>
  <c r="M463" i="67" s="1"/>
  <c r="M20" i="67"/>
  <c r="G40" i="67"/>
  <c r="M40" i="67" s="1"/>
  <c r="G52" i="67"/>
  <c r="M52" i="67" s="1"/>
  <c r="G60" i="67"/>
  <c r="M60" i="67" s="1"/>
  <c r="G76" i="67"/>
  <c r="M76" i="67" s="1"/>
  <c r="G84" i="67"/>
  <c r="M84" i="67" s="1"/>
  <c r="G100" i="67"/>
  <c r="M100" i="67" s="1"/>
  <c r="G108" i="67"/>
  <c r="M108" i="67" s="1"/>
  <c r="G112" i="67"/>
  <c r="M112" i="67" s="1"/>
  <c r="G140" i="67"/>
  <c r="M140" i="67" s="1"/>
  <c r="G156" i="67"/>
  <c r="M156" i="67" s="1"/>
  <c r="G164" i="67"/>
  <c r="M164" i="67" s="1"/>
  <c r="G168" i="67"/>
  <c r="M168" i="67" s="1"/>
  <c r="G172" i="67"/>
  <c r="M172" i="67" s="1"/>
  <c r="G176" i="67"/>
  <c r="M176" i="67" s="1"/>
  <c r="G180" i="67"/>
  <c r="M180" i="67" s="1"/>
  <c r="G184" i="67"/>
  <c r="M184" i="67" s="1"/>
  <c r="G192" i="67"/>
  <c r="M192" i="67" s="1"/>
  <c r="G196" i="67"/>
  <c r="M196" i="67" s="1"/>
  <c r="G248" i="67"/>
  <c r="M248" i="67" s="1"/>
  <c r="G252" i="67"/>
  <c r="M252" i="67" s="1"/>
  <c r="G256" i="67"/>
  <c r="M256" i="67" s="1"/>
  <c r="G277" i="67"/>
  <c r="M277" i="67" s="1"/>
  <c r="G289" i="67"/>
  <c r="M289" i="67" s="1"/>
  <c r="G293" i="67"/>
  <c r="M293" i="67" s="1"/>
  <c r="G301" i="67"/>
  <c r="M301" i="67" s="1"/>
  <c r="G309" i="67"/>
  <c r="M309" i="67" s="1"/>
  <c r="G313" i="67"/>
  <c r="M313" i="67" s="1"/>
  <c r="G337" i="67"/>
  <c r="M337" i="67" s="1"/>
  <c r="G341" i="67"/>
  <c r="M341" i="67" s="1"/>
  <c r="G345" i="67"/>
  <c r="M345" i="67" s="1"/>
  <c r="G349" i="67"/>
  <c r="M349" i="67" s="1"/>
  <c r="G353" i="67"/>
  <c r="M353" i="67" s="1"/>
  <c r="G357" i="67"/>
  <c r="M357" i="67" s="1"/>
  <c r="G361" i="67"/>
  <c r="M361" i="67" s="1"/>
  <c r="G365" i="67"/>
  <c r="M365" i="67" s="1"/>
  <c r="G369" i="67"/>
  <c r="M369" i="67" s="1"/>
  <c r="G373" i="67"/>
  <c r="M373" i="67" s="1"/>
  <c r="G377" i="67"/>
  <c r="M377" i="67" s="1"/>
  <c r="G381" i="67"/>
  <c r="M381" i="67" s="1"/>
  <c r="G385" i="67"/>
  <c r="M385" i="67" s="1"/>
  <c r="G389" i="67"/>
  <c r="M389" i="67" s="1"/>
  <c r="G393" i="67"/>
  <c r="M393" i="67" s="1"/>
  <c r="G397" i="67"/>
  <c r="M397" i="67" s="1"/>
  <c r="G401" i="67"/>
  <c r="M401" i="67" s="1"/>
  <c r="G405" i="67"/>
  <c r="M405" i="67" s="1"/>
  <c r="G409" i="67"/>
  <c r="M409" i="67" s="1"/>
  <c r="G413" i="67"/>
  <c r="M413" i="67" s="1"/>
  <c r="G417" i="67"/>
  <c r="M417" i="67" s="1"/>
  <c r="G421" i="67"/>
  <c r="M421" i="67" s="1"/>
  <c r="G425" i="67"/>
  <c r="M425" i="67" s="1"/>
  <c r="G429" i="67"/>
  <c r="M429" i="67" s="1"/>
  <c r="G433" i="67"/>
  <c r="M433" i="67" s="1"/>
  <c r="G438" i="67"/>
  <c r="M438" i="67" s="1"/>
  <c r="G442" i="67"/>
  <c r="M442" i="67" s="1"/>
  <c r="G446" i="67"/>
  <c r="M446" i="67" s="1"/>
  <c r="G450" i="67"/>
  <c r="M450" i="67" s="1"/>
  <c r="G454" i="67"/>
  <c r="M454" i="67" s="1"/>
  <c r="G458" i="67"/>
  <c r="M458" i="67" s="1"/>
  <c r="G462" i="67"/>
  <c r="M462" i="67" s="1"/>
  <c r="G466" i="67"/>
  <c r="M466" i="67" s="1"/>
  <c r="G470" i="67"/>
  <c r="M470" i="67" s="1"/>
  <c r="G474" i="67"/>
  <c r="M474" i="67" s="1"/>
  <c r="G478" i="67"/>
  <c r="M478" i="67" s="1"/>
  <c r="G482" i="67"/>
  <c r="M482" i="67" s="1"/>
  <c r="G486" i="67"/>
  <c r="M486" i="67" s="1"/>
  <c r="G490" i="67"/>
  <c r="M490" i="67" s="1"/>
  <c r="G494" i="67"/>
  <c r="M494" i="67" s="1"/>
  <c r="G498" i="67"/>
  <c r="M498" i="67" s="1"/>
  <c r="G502" i="67"/>
  <c r="M502" i="67" s="1"/>
  <c r="G506" i="67"/>
  <c r="M506" i="67" s="1"/>
  <c r="G510" i="67"/>
  <c r="M510" i="67" s="1"/>
  <c r="G515" i="67"/>
  <c r="M515" i="67" s="1"/>
  <c r="G519" i="67"/>
  <c r="M519" i="67" s="1"/>
  <c r="G523" i="67"/>
  <c r="M523" i="67" s="1"/>
  <c r="G527" i="67"/>
  <c r="M527" i="67" s="1"/>
  <c r="G531" i="67"/>
  <c r="M531" i="67" s="1"/>
  <c r="G535" i="67"/>
  <c r="M535" i="67" s="1"/>
  <c r="G539" i="67"/>
  <c r="M539" i="67" s="1"/>
  <c r="G543" i="67"/>
  <c r="M543" i="67" s="1"/>
  <c r="G547" i="67"/>
  <c r="M547" i="67" s="1"/>
  <c r="G25" i="67"/>
  <c r="M25" i="67" s="1"/>
  <c r="G49" i="67"/>
  <c r="M49" i="67" s="1"/>
  <c r="G53" i="67"/>
  <c r="M53" i="67" s="1"/>
  <c r="M57" i="67"/>
  <c r="G137" i="67"/>
  <c r="M137" i="67" s="1"/>
  <c r="G141" i="67"/>
  <c r="M141" i="67" s="1"/>
  <c r="G165" i="67"/>
  <c r="M165" i="67" s="1"/>
  <c r="M169" i="67"/>
  <c r="G197" i="67"/>
  <c r="M197" i="67" s="1"/>
  <c r="G233" i="67"/>
  <c r="M233" i="67" s="1"/>
  <c r="G237" i="67"/>
  <c r="M237" i="67" s="1"/>
  <c r="G245" i="67"/>
  <c r="M245" i="67" s="1"/>
  <c r="G249" i="67"/>
  <c r="M249" i="67" s="1"/>
  <c r="G257" i="67"/>
  <c r="M257" i="67" s="1"/>
  <c r="G261" i="67"/>
  <c r="M261" i="67" s="1"/>
  <c r="G274" i="67"/>
  <c r="M274" i="67" s="1"/>
  <c r="G290" i="67"/>
  <c r="M290" i="67" s="1"/>
  <c r="G294" i="67"/>
  <c r="M294" i="67" s="1"/>
  <c r="G298" i="67"/>
  <c r="M298" i="67" s="1"/>
  <c r="G322" i="67"/>
  <c r="M322" i="67" s="1"/>
  <c r="G330" i="67"/>
  <c r="M330" i="67" s="1"/>
  <c r="G342" i="67"/>
  <c r="M342" i="67" s="1"/>
  <c r="G350" i="67"/>
  <c r="M350" i="67" s="1"/>
  <c r="G358" i="67"/>
  <c r="M358" i="67" s="1"/>
  <c r="G362" i="67"/>
  <c r="M362" i="67" s="1"/>
  <c r="G370" i="67"/>
  <c r="M370" i="67" s="1"/>
  <c r="G378" i="67"/>
  <c r="M378" i="67" s="1"/>
  <c r="G382" i="67"/>
  <c r="M382" i="67" s="1"/>
  <c r="G386" i="67"/>
  <c r="M386" i="67" s="1"/>
  <c r="G394" i="67"/>
  <c r="M394" i="67" s="1"/>
  <c r="G402" i="67"/>
  <c r="M402" i="67" s="1"/>
  <c r="G426" i="67"/>
  <c r="M426" i="67" s="1"/>
  <c r="G430" i="67"/>
  <c r="M430" i="67" s="1"/>
  <c r="G467" i="67"/>
  <c r="M467" i="67" s="1"/>
  <c r="G471" i="67"/>
  <c r="M471" i="67" s="1"/>
  <c r="G479" i="67"/>
  <c r="M479" i="67" s="1"/>
  <c r="G483" i="67"/>
  <c r="M483" i="67" s="1"/>
  <c r="G491" i="67"/>
  <c r="M491" i="67" s="1"/>
  <c r="G507" i="67"/>
  <c r="M507" i="67" s="1"/>
  <c r="G511" i="67"/>
  <c r="M511" i="67" s="1"/>
  <c r="G516" i="67"/>
  <c r="M516" i="67" s="1"/>
  <c r="G532" i="67"/>
  <c r="M532" i="67" s="1"/>
  <c r="G536" i="67"/>
  <c r="M536" i="67" s="1"/>
  <c r="G540" i="67"/>
  <c r="M540" i="67" s="1"/>
  <c r="G8" i="67"/>
  <c r="M8" i="67" s="1"/>
  <c r="G12" i="67"/>
  <c r="M12" i="67" s="1"/>
  <c r="G16" i="67"/>
  <c r="M16" i="67" s="1"/>
  <c r="G28" i="67"/>
  <c r="M28" i="67" s="1"/>
  <c r="M44" i="67"/>
  <c r="G56" i="67"/>
  <c r="M56" i="67" s="1"/>
  <c r="M72" i="67"/>
  <c r="G80" i="67"/>
  <c r="M80" i="67" s="1"/>
  <c r="G88" i="67"/>
  <c r="M88" i="67" s="1"/>
  <c r="G92" i="67"/>
  <c r="M92" i="67" s="1"/>
  <c r="M96" i="67"/>
  <c r="G104" i="67"/>
  <c r="M104" i="67" s="1"/>
  <c r="G116" i="67"/>
  <c r="M116" i="67" s="1"/>
  <c r="G120" i="67"/>
  <c r="M120" i="67" s="1"/>
  <c r="G128" i="67"/>
  <c r="M128" i="67" s="1"/>
  <c r="G132" i="67"/>
  <c r="M132" i="67" s="1"/>
  <c r="G144" i="67"/>
  <c r="M144" i="67" s="1"/>
  <c r="G152" i="67"/>
  <c r="M152" i="67" s="1"/>
  <c r="G188" i="67"/>
  <c r="M188" i="67" s="1"/>
  <c r="G200" i="67"/>
  <c r="M200" i="67" s="1"/>
  <c r="G204" i="67"/>
  <c r="M204" i="67" s="1"/>
  <c r="G208" i="67"/>
  <c r="M208" i="67" s="1"/>
  <c r="G212" i="67"/>
  <c r="M212" i="67" s="1"/>
  <c r="G220" i="67"/>
  <c r="M220" i="67" s="1"/>
  <c r="G224" i="67"/>
  <c r="M224" i="67" s="1"/>
  <c r="G228" i="67"/>
  <c r="M228" i="67" s="1"/>
  <c r="G232" i="67"/>
  <c r="M232" i="67" s="1"/>
  <c r="G236" i="67"/>
  <c r="M236" i="67" s="1"/>
  <c r="G240" i="67"/>
  <c r="M240" i="67" s="1"/>
  <c r="G244" i="67"/>
  <c r="M244" i="67" s="1"/>
  <c r="G265" i="67"/>
  <c r="M265" i="67" s="1"/>
  <c r="G269" i="67"/>
  <c r="M269" i="67" s="1"/>
  <c r="G273" i="67"/>
  <c r="M273" i="67" s="1"/>
  <c r="G281" i="67"/>
  <c r="M281" i="67" s="1"/>
  <c r="G285" i="67"/>
  <c r="M285" i="67" s="1"/>
  <c r="G297" i="67"/>
  <c r="M297" i="67" s="1"/>
  <c r="G317" i="67"/>
  <c r="M317" i="67" s="1"/>
  <c r="G321" i="67"/>
  <c r="M321" i="67" s="1"/>
  <c r="G325" i="67"/>
  <c r="M325" i="67" s="1"/>
  <c r="G329" i="67"/>
  <c r="M329" i="67" s="1"/>
  <c r="G333" i="67"/>
  <c r="M333" i="67" s="1"/>
  <c r="G7" i="67"/>
  <c r="M7" i="67" s="1"/>
  <c r="G11" i="67"/>
  <c r="M11" i="67" s="1"/>
  <c r="G15" i="67"/>
  <c r="M15" i="67" s="1"/>
  <c r="G19" i="67"/>
  <c r="M19" i="67" s="1"/>
  <c r="G23" i="67"/>
  <c r="M23" i="67" s="1"/>
  <c r="G27" i="67"/>
  <c r="M27" i="67" s="1"/>
  <c r="G31" i="67"/>
  <c r="M31" i="67" s="1"/>
  <c r="G35" i="67"/>
  <c r="M35" i="67" s="1"/>
  <c r="G39" i="67"/>
  <c r="M39" i="67" s="1"/>
  <c r="G47" i="67"/>
  <c r="M47" i="67" s="1"/>
  <c r="G51" i="67"/>
  <c r="M51" i="67" s="1"/>
  <c r="G55" i="67"/>
  <c r="M55" i="67" s="1"/>
  <c r="G63" i="67"/>
  <c r="M63" i="67" s="1"/>
  <c r="G67" i="67"/>
  <c r="M67" i="67" s="1"/>
  <c r="G71" i="67"/>
  <c r="M71" i="67" s="1"/>
  <c r="G83" i="67"/>
  <c r="M83" i="67" s="1"/>
  <c r="G87" i="67"/>
  <c r="M87" i="67" s="1"/>
  <c r="G91" i="67"/>
  <c r="M91" i="67" s="1"/>
  <c r="G95" i="67"/>
  <c r="M95" i="67" s="1"/>
  <c r="G99" i="67"/>
  <c r="M99" i="67" s="1"/>
  <c r="M103" i="67"/>
  <c r="G111" i="67"/>
  <c r="M111" i="67" s="1"/>
  <c r="G119" i="67"/>
  <c r="M119" i="67" s="1"/>
  <c r="M123" i="67"/>
  <c r="G131" i="67"/>
  <c r="M131" i="67" s="1"/>
  <c r="G135" i="67"/>
  <c r="M135" i="67" s="1"/>
  <c r="G139" i="67"/>
  <c r="M139" i="67" s="1"/>
  <c r="G143" i="67"/>
  <c r="M143" i="67" s="1"/>
  <c r="M147" i="67"/>
  <c r="G151" i="67"/>
  <c r="M151" i="67" s="1"/>
  <c r="G155" i="67"/>
  <c r="M155" i="67" s="1"/>
  <c r="G159" i="67"/>
  <c r="M159" i="67" s="1"/>
  <c r="G163" i="67"/>
  <c r="M163" i="67" s="1"/>
  <c r="G167" i="67"/>
  <c r="M167" i="67" s="1"/>
  <c r="G171" i="67"/>
  <c r="M171" i="67" s="1"/>
  <c r="M175" i="67"/>
  <c r="G179" i="67"/>
  <c r="M179" i="67" s="1"/>
  <c r="G183" i="67"/>
  <c r="M183" i="67" s="1"/>
  <c r="G187" i="67"/>
  <c r="M187" i="67" s="1"/>
  <c r="G191" i="67"/>
  <c r="M191" i="67" s="1"/>
  <c r="G195" i="67"/>
  <c r="M195" i="67" s="1"/>
  <c r="G199" i="67"/>
  <c r="M199" i="67" s="1"/>
  <c r="G203" i="67"/>
  <c r="M203" i="67" s="1"/>
  <c r="G207" i="67"/>
  <c r="M207" i="67" s="1"/>
  <c r="G211" i="67"/>
  <c r="M211" i="67" s="1"/>
  <c r="G215" i="67"/>
  <c r="M215" i="67" s="1"/>
  <c r="G219" i="67"/>
  <c r="M219" i="67" s="1"/>
  <c r="G223" i="67"/>
  <c r="M223" i="67" s="1"/>
  <c r="G227" i="67"/>
  <c r="M227" i="67" s="1"/>
  <c r="G231" i="67"/>
  <c r="M231" i="67" s="1"/>
  <c r="G235" i="67"/>
  <c r="M235" i="67" s="1"/>
  <c r="G239" i="67"/>
  <c r="M239" i="67" s="1"/>
  <c r="G243" i="67"/>
  <c r="M243" i="67" s="1"/>
  <c r="G247" i="67"/>
  <c r="M247" i="67" s="1"/>
  <c r="G251" i="67"/>
  <c r="M251" i="67" s="1"/>
  <c r="G255" i="67"/>
  <c r="M255" i="67" s="1"/>
  <c r="G259" i="67"/>
  <c r="M259" i="67" s="1"/>
  <c r="G268" i="67"/>
  <c r="M268" i="67" s="1"/>
  <c r="G272" i="67"/>
  <c r="M272" i="67" s="1"/>
  <c r="G276" i="67"/>
  <c r="M276" i="67" s="1"/>
  <c r="G280" i="67"/>
  <c r="M280" i="67" s="1"/>
  <c r="G284" i="67"/>
  <c r="M284" i="67" s="1"/>
  <c r="G288" i="67"/>
  <c r="M288" i="67" s="1"/>
  <c r="G292" i="67"/>
  <c r="M292" i="67" s="1"/>
  <c r="G296" i="67"/>
  <c r="M296" i="67" s="1"/>
  <c r="G300" i="67"/>
  <c r="M300" i="67" s="1"/>
  <c r="G304" i="67"/>
  <c r="M304" i="67" s="1"/>
  <c r="G308" i="67"/>
  <c r="M308" i="67" s="1"/>
  <c r="G312" i="67"/>
  <c r="M312" i="67" s="1"/>
  <c r="G316" i="67"/>
  <c r="M316" i="67" s="1"/>
  <c r="G320" i="67"/>
  <c r="M320" i="67" s="1"/>
  <c r="G324" i="67"/>
  <c r="M324" i="67" s="1"/>
  <c r="G328" i="67"/>
  <c r="M328" i="67" s="1"/>
  <c r="G332" i="67"/>
  <c r="M332" i="67" s="1"/>
  <c r="G336" i="67"/>
  <c r="M336" i="67" s="1"/>
  <c r="G340" i="67"/>
  <c r="M340" i="67" s="1"/>
  <c r="G344" i="67"/>
  <c r="M344" i="67" s="1"/>
  <c r="G348" i="67"/>
  <c r="M348" i="67" s="1"/>
  <c r="G352" i="67"/>
  <c r="M352" i="67" s="1"/>
  <c r="G356" i="67"/>
  <c r="M356" i="67" s="1"/>
  <c r="G360" i="67"/>
  <c r="M360" i="67" s="1"/>
  <c r="G364" i="67"/>
  <c r="M364" i="67" s="1"/>
  <c r="G368" i="67"/>
  <c r="M368" i="67" s="1"/>
  <c r="G372" i="67"/>
  <c r="M372" i="67" s="1"/>
  <c r="G376" i="67"/>
  <c r="M376" i="67" s="1"/>
  <c r="G380" i="67"/>
  <c r="M380" i="67" s="1"/>
  <c r="G384" i="67"/>
  <c r="M384" i="67" s="1"/>
  <c r="G388" i="67"/>
  <c r="M388" i="67" s="1"/>
  <c r="G392" i="67"/>
  <c r="M392" i="67" s="1"/>
  <c r="G396" i="67"/>
  <c r="M396" i="67" s="1"/>
  <c r="G400" i="67"/>
  <c r="M400" i="67" s="1"/>
  <c r="G404" i="67"/>
  <c r="M404" i="67" s="1"/>
  <c r="G408" i="67"/>
  <c r="M408" i="67" s="1"/>
  <c r="G412" i="67"/>
  <c r="M412" i="67" s="1"/>
  <c r="G416" i="67"/>
  <c r="M416" i="67" s="1"/>
  <c r="G420" i="67"/>
  <c r="M420" i="67" s="1"/>
  <c r="G424" i="67"/>
  <c r="M424" i="67" s="1"/>
  <c r="G428" i="67"/>
  <c r="M428" i="67" s="1"/>
  <c r="G432" i="67"/>
  <c r="M432" i="67" s="1"/>
  <c r="G436" i="67"/>
  <c r="M436" i="67" s="1"/>
  <c r="G441" i="67"/>
  <c r="M441" i="67" s="1"/>
  <c r="G445" i="67"/>
  <c r="M445" i="67" s="1"/>
  <c r="G449" i="67"/>
  <c r="M449" i="67" s="1"/>
  <c r="G453" i="67"/>
  <c r="M453" i="67" s="1"/>
  <c r="G457" i="67"/>
  <c r="M457" i="67" s="1"/>
  <c r="G461" i="67"/>
  <c r="M461" i="67" s="1"/>
  <c r="G465" i="67"/>
  <c r="M465" i="67" s="1"/>
  <c r="G469" i="67"/>
  <c r="M469" i="67" s="1"/>
  <c r="G473" i="67"/>
  <c r="M473" i="67" s="1"/>
  <c r="G477" i="67"/>
  <c r="M477" i="67" s="1"/>
  <c r="G481" i="67"/>
  <c r="M481" i="67" s="1"/>
  <c r="G485" i="67"/>
  <c r="M485" i="67" s="1"/>
  <c r="G489" i="67"/>
  <c r="M489" i="67" s="1"/>
  <c r="G493" i="67"/>
  <c r="M493" i="67" s="1"/>
  <c r="G497" i="67"/>
  <c r="M497" i="67" s="1"/>
  <c r="G501" i="67"/>
  <c r="M501" i="67" s="1"/>
  <c r="G505" i="67"/>
  <c r="M505" i="67" s="1"/>
  <c r="G509" i="67"/>
  <c r="M509" i="67" s="1"/>
  <c r="G513" i="67"/>
  <c r="M513" i="67" s="1"/>
  <c r="G514" i="67"/>
  <c r="M514" i="67" s="1"/>
  <c r="G518" i="67"/>
  <c r="M518" i="67" s="1"/>
  <c r="G522" i="67"/>
  <c r="M522" i="67" s="1"/>
  <c r="G526" i="67"/>
  <c r="M526" i="67" s="1"/>
  <c r="G530" i="67"/>
  <c r="M530" i="67" s="1"/>
  <c r="G534" i="67"/>
  <c r="M534" i="67" s="1"/>
  <c r="G538" i="67"/>
  <c r="M538" i="67" s="1"/>
  <c r="G542" i="67"/>
  <c r="M542" i="67" s="1"/>
  <c r="G546" i="67"/>
  <c r="M546" i="67" s="1"/>
  <c r="G21" i="67"/>
  <c r="M21" i="67" s="1"/>
  <c r="M33" i="67"/>
  <c r="G37" i="67"/>
  <c r="M37" i="67" s="1"/>
  <c r="G73" i="67"/>
  <c r="M73" i="67" s="1"/>
  <c r="G77" i="67"/>
  <c r="M77" i="67" s="1"/>
  <c r="G81" i="67"/>
  <c r="M81" i="67" s="1"/>
  <c r="G97" i="67"/>
  <c r="M97" i="67" s="1"/>
  <c r="G109" i="67"/>
  <c r="M109" i="67" s="1"/>
  <c r="G121" i="67"/>
  <c r="M121" i="67" s="1"/>
  <c r="G129" i="67"/>
  <c r="M129" i="67" s="1"/>
  <c r="G149" i="67"/>
  <c r="M149" i="67" s="1"/>
  <c r="G153" i="67"/>
  <c r="M153" i="67" s="1"/>
  <c r="M157" i="67"/>
  <c r="G189" i="67"/>
  <c r="M189" i="67" s="1"/>
  <c r="G193" i="67"/>
  <c r="M193" i="67" s="1"/>
  <c r="G205" i="67"/>
  <c r="M205" i="67" s="1"/>
  <c r="G209" i="67"/>
  <c r="M209" i="67" s="1"/>
  <c r="G213" i="67"/>
  <c r="M213" i="67" s="1"/>
  <c r="G217" i="67"/>
  <c r="M217" i="67" s="1"/>
  <c r="G221" i="67"/>
  <c r="M221" i="67" s="1"/>
  <c r="G225" i="67"/>
  <c r="M225" i="67" s="1"/>
  <c r="G229" i="67"/>
  <c r="M229" i="67" s="1"/>
  <c r="G241" i="67"/>
  <c r="M241" i="67" s="1"/>
  <c r="G253" i="67"/>
  <c r="M253" i="67" s="1"/>
  <c r="G266" i="67"/>
  <c r="M266" i="67" s="1"/>
  <c r="G278" i="67"/>
  <c r="M278" i="67" s="1"/>
  <c r="G286" i="67"/>
  <c r="M286" i="67" s="1"/>
  <c r="G306" i="67"/>
  <c r="M306" i="67" s="1"/>
  <c r="G314" i="67"/>
  <c r="M314" i="67" s="1"/>
  <c r="G406" i="67"/>
  <c r="M406" i="67" s="1"/>
  <c r="G414" i="67"/>
  <c r="M414" i="67" s="1"/>
  <c r="G418" i="67"/>
  <c r="M418" i="67" s="1"/>
  <c r="G422" i="67"/>
  <c r="M422" i="67" s="1"/>
  <c r="G439" i="67"/>
  <c r="M439" i="67" s="1"/>
  <c r="G443" i="67"/>
  <c r="M443" i="67" s="1"/>
  <c r="G447" i="67"/>
  <c r="M447" i="67" s="1"/>
  <c r="G451" i="67"/>
  <c r="M451" i="67" s="1"/>
  <c r="G455" i="67"/>
  <c r="M455" i="67" s="1"/>
  <c r="G475" i="67"/>
  <c r="M475" i="67" s="1"/>
  <c r="G487" i="67"/>
  <c r="M487" i="67" s="1"/>
  <c r="G495" i="67"/>
  <c r="M495" i="67" s="1"/>
  <c r="G499" i="67"/>
  <c r="M499" i="67" s="1"/>
  <c r="G503" i="67"/>
  <c r="M503" i="67" s="1"/>
  <c r="G520" i="67"/>
  <c r="M520" i="67" s="1"/>
  <c r="G524" i="67"/>
  <c r="M524" i="67" s="1"/>
  <c r="G528" i="67"/>
  <c r="M528" i="67" s="1"/>
  <c r="G544" i="67"/>
  <c r="M544" i="67" s="1"/>
  <c r="G32" i="67"/>
  <c r="M32" i="67" s="1"/>
  <c r="G36" i="67"/>
  <c r="M36" i="67" s="1"/>
  <c r="G48" i="67"/>
  <c r="M48" i="67" s="1"/>
  <c r="G64" i="67"/>
  <c r="M64" i="67" s="1"/>
  <c r="G124" i="67"/>
  <c r="M124" i="67" s="1"/>
  <c r="G136" i="67"/>
  <c r="M136" i="67" s="1"/>
  <c r="G148" i="67"/>
  <c r="M148" i="67" s="1"/>
  <c r="G160" i="67"/>
  <c r="M160" i="67" s="1"/>
  <c r="G6" i="67"/>
  <c r="M6" i="67" s="1"/>
  <c r="M10" i="67"/>
  <c r="G14" i="67"/>
  <c r="M14" i="67" s="1"/>
  <c r="G18" i="67"/>
  <c r="M18" i="67" s="1"/>
  <c r="G22" i="67"/>
  <c r="M22" i="67" s="1"/>
  <c r="G26" i="67"/>
  <c r="M26" i="67" s="1"/>
  <c r="G30" i="67"/>
  <c r="M30" i="67" s="1"/>
  <c r="G34" i="67"/>
  <c r="M34" i="67" s="1"/>
  <c r="G42" i="67"/>
  <c r="M42" i="67" s="1"/>
  <c r="G46" i="67"/>
  <c r="M46" i="67" s="1"/>
  <c r="G50" i="67"/>
  <c r="M50" i="67" s="1"/>
  <c r="G54" i="67"/>
  <c r="M54" i="67" s="1"/>
  <c r="G58" i="67"/>
  <c r="M58" i="67" s="1"/>
  <c r="G62" i="67"/>
  <c r="M62" i="67" s="1"/>
  <c r="M66" i="67"/>
  <c r="G70" i="67"/>
  <c r="M70" i="67" s="1"/>
  <c r="G74" i="67"/>
  <c r="M74" i="67" s="1"/>
  <c r="G78" i="67"/>
  <c r="M78" i="67" s="1"/>
  <c r="G82" i="67"/>
  <c r="M82" i="67" s="1"/>
  <c r="G86" i="67"/>
  <c r="M86" i="67" s="1"/>
  <c r="G90" i="67"/>
  <c r="M90" i="67" s="1"/>
  <c r="G94" i="67"/>
  <c r="M94" i="67" s="1"/>
  <c r="G98" i="67"/>
  <c r="M98" i="67" s="1"/>
  <c r="G102" i="67"/>
  <c r="M102" i="67" s="1"/>
  <c r="G106" i="67"/>
  <c r="M106" i="67" s="1"/>
  <c r="G110" i="67"/>
  <c r="M110" i="67" s="1"/>
  <c r="G114" i="67"/>
  <c r="M114" i="67" s="1"/>
  <c r="G118" i="67"/>
  <c r="M118" i="67" s="1"/>
  <c r="G126" i="67"/>
  <c r="M126" i="67" s="1"/>
  <c r="G130" i="67"/>
  <c r="M130" i="67" s="1"/>
  <c r="G134" i="67"/>
  <c r="M134" i="67" s="1"/>
  <c r="G138" i="67"/>
  <c r="M138" i="67" s="1"/>
  <c r="G142" i="67"/>
  <c r="M142" i="67" s="1"/>
  <c r="G146" i="67"/>
  <c r="M146" i="67" s="1"/>
  <c r="G150" i="67"/>
  <c r="M150" i="67" s="1"/>
  <c r="G154" i="67"/>
  <c r="M154" i="67" s="1"/>
  <c r="G158" i="67"/>
  <c r="M158" i="67" s="1"/>
  <c r="G162" i="67"/>
  <c r="M162" i="67" s="1"/>
  <c r="G166" i="67"/>
  <c r="M166" i="67" s="1"/>
  <c r="G170" i="67"/>
  <c r="M170" i="67" s="1"/>
  <c r="G174" i="67"/>
  <c r="M174" i="67" s="1"/>
  <c r="G178" i="67"/>
  <c r="M178" i="67" s="1"/>
  <c r="G182" i="67"/>
  <c r="M182" i="67" s="1"/>
  <c r="G186" i="67"/>
  <c r="M186" i="67" s="1"/>
  <c r="G190" i="67"/>
  <c r="M190" i="67" s="1"/>
  <c r="G194" i="67"/>
  <c r="M194" i="67" s="1"/>
  <c r="G198" i="67"/>
  <c r="M198" i="67" s="1"/>
  <c r="G202" i="67"/>
  <c r="M202" i="67" s="1"/>
  <c r="G206" i="67"/>
  <c r="M206" i="67" s="1"/>
  <c r="G210" i="67"/>
  <c r="M210" i="67" s="1"/>
  <c r="G214" i="67"/>
  <c r="M214" i="67" s="1"/>
  <c r="G218" i="67"/>
  <c r="M218" i="67" s="1"/>
  <c r="G222" i="67"/>
  <c r="M222" i="67" s="1"/>
  <c r="G226" i="67"/>
  <c r="M226" i="67" s="1"/>
  <c r="G230" i="67"/>
  <c r="M230" i="67" s="1"/>
  <c r="G234" i="67"/>
  <c r="M234" i="67" s="1"/>
  <c r="G238" i="67"/>
  <c r="M238" i="67" s="1"/>
  <c r="G242" i="67"/>
  <c r="M242" i="67" s="1"/>
  <c r="G246" i="67"/>
  <c r="M246" i="67" s="1"/>
  <c r="G250" i="67"/>
  <c r="M250" i="67" s="1"/>
  <c r="G254" i="67"/>
  <c r="M254" i="67" s="1"/>
  <c r="G258" i="67"/>
  <c r="M258" i="67" s="1"/>
  <c r="G262" i="67"/>
  <c r="M262" i="67" s="1"/>
  <c r="G267" i="67"/>
  <c r="M267" i="67" s="1"/>
  <c r="G271" i="67"/>
  <c r="M271" i="67" s="1"/>
  <c r="G275" i="67"/>
  <c r="M275" i="67" s="1"/>
  <c r="G279" i="67"/>
  <c r="M279" i="67" s="1"/>
  <c r="G283" i="67"/>
  <c r="M283" i="67" s="1"/>
  <c r="G287" i="67"/>
  <c r="M287" i="67" s="1"/>
  <c r="G291" i="67"/>
  <c r="M291" i="67" s="1"/>
  <c r="G295" i="67"/>
  <c r="M295" i="67" s="1"/>
  <c r="G299" i="67"/>
  <c r="M299" i="67" s="1"/>
  <c r="G303" i="67"/>
  <c r="M303" i="67" s="1"/>
  <c r="G307" i="67"/>
  <c r="M307" i="67" s="1"/>
  <c r="G311" i="67"/>
  <c r="M311" i="67" s="1"/>
  <c r="G315" i="67"/>
  <c r="M315" i="67" s="1"/>
  <c r="G319" i="67"/>
  <c r="M319" i="67" s="1"/>
  <c r="G323" i="67"/>
  <c r="M323" i="67" s="1"/>
  <c r="G327" i="67"/>
  <c r="M327" i="67" s="1"/>
  <c r="G331" i="67"/>
  <c r="M331" i="67" s="1"/>
  <c r="G335" i="67"/>
  <c r="M335" i="67" s="1"/>
  <c r="G339" i="67"/>
  <c r="M339" i="67" s="1"/>
  <c r="G343" i="67"/>
  <c r="M343" i="67" s="1"/>
  <c r="G351" i="67"/>
  <c r="M351" i="67" s="1"/>
  <c r="G355" i="67"/>
  <c r="M355" i="67" s="1"/>
  <c r="G359" i="67"/>
  <c r="M359" i="67" s="1"/>
  <c r="G363" i="67"/>
  <c r="M363" i="67" s="1"/>
  <c r="G367" i="67"/>
  <c r="M367" i="67" s="1"/>
  <c r="G371" i="67"/>
  <c r="M371" i="67" s="1"/>
  <c r="G375" i="67"/>
  <c r="M375" i="67" s="1"/>
  <c r="G379" i="67"/>
  <c r="M379" i="67" s="1"/>
  <c r="G383" i="67"/>
  <c r="M383" i="67" s="1"/>
  <c r="G387" i="67"/>
  <c r="M387" i="67" s="1"/>
  <c r="M391" i="67"/>
  <c r="G395" i="67"/>
  <c r="M395" i="67" s="1"/>
  <c r="G399" i="67"/>
  <c r="M399" i="67" s="1"/>
  <c r="G403" i="67"/>
  <c r="M403" i="67" s="1"/>
  <c r="G407" i="67"/>
  <c r="M407" i="67" s="1"/>
  <c r="G411" i="67"/>
  <c r="M411" i="67" s="1"/>
  <c r="G415" i="67"/>
  <c r="M415" i="67" s="1"/>
  <c r="G419" i="67"/>
  <c r="M419" i="67" s="1"/>
  <c r="G423" i="67"/>
  <c r="M423" i="67" s="1"/>
  <c r="G427" i="67"/>
  <c r="M427" i="67" s="1"/>
  <c r="G431" i="67"/>
  <c r="M431" i="67" s="1"/>
  <c r="G440" i="67"/>
  <c r="M440" i="67" s="1"/>
  <c r="G444" i="67"/>
  <c r="M444" i="67" s="1"/>
  <c r="G448" i="67"/>
  <c r="M448" i="67" s="1"/>
  <c r="G452" i="67"/>
  <c r="M452" i="67" s="1"/>
  <c r="G456" i="67"/>
  <c r="M456" i="67" s="1"/>
  <c r="G460" i="67"/>
  <c r="M460" i="67" s="1"/>
  <c r="G464" i="67"/>
  <c r="M464" i="67" s="1"/>
  <c r="G468" i="67"/>
  <c r="M468" i="67" s="1"/>
  <c r="G472" i="67"/>
  <c r="M472" i="67" s="1"/>
  <c r="G476" i="67"/>
  <c r="M476" i="67" s="1"/>
  <c r="G480" i="67"/>
  <c r="M480" i="67" s="1"/>
  <c r="G484" i="67"/>
  <c r="M484" i="67" s="1"/>
  <c r="G488" i="67"/>
  <c r="M488" i="67" s="1"/>
  <c r="G492" i="67"/>
  <c r="M492" i="67" s="1"/>
  <c r="G496" i="67"/>
  <c r="M496" i="67" s="1"/>
  <c r="G500" i="67"/>
  <c r="M500" i="67" s="1"/>
  <c r="G504" i="67"/>
  <c r="M504" i="67" s="1"/>
  <c r="G508" i="67"/>
  <c r="M508" i="67" s="1"/>
  <c r="G512" i="67"/>
  <c r="M512" i="67" s="1"/>
  <c r="G517" i="67"/>
  <c r="M517" i="67" s="1"/>
  <c r="G521" i="67"/>
  <c r="M521" i="67" s="1"/>
  <c r="G525" i="67"/>
  <c r="M525" i="67" s="1"/>
  <c r="G529" i="67"/>
  <c r="M529" i="67" s="1"/>
  <c r="G533" i="67"/>
  <c r="M533" i="67" s="1"/>
  <c r="G537" i="67"/>
  <c r="M537" i="67" s="1"/>
  <c r="G541" i="67"/>
  <c r="M541" i="67" s="1"/>
  <c r="G545" i="67"/>
  <c r="M545" i="67" s="1"/>
  <c r="G57" i="66"/>
  <c r="F57" i="66"/>
  <c r="G53" i="66"/>
  <c r="F53" i="66"/>
  <c r="L52" i="66"/>
  <c r="G52" i="66"/>
  <c r="D52" i="66"/>
  <c r="F52" i="66" s="1"/>
  <c r="K52" i="66" s="1"/>
  <c r="L51" i="66"/>
  <c r="G51" i="66"/>
  <c r="D51" i="66"/>
  <c r="F51" i="66" s="1"/>
  <c r="K51" i="66" s="1"/>
  <c r="L50" i="66"/>
  <c r="G50" i="66"/>
  <c r="D50" i="66"/>
  <c r="F50" i="66" s="1"/>
  <c r="K50" i="66" s="1"/>
  <c r="L49" i="66"/>
  <c r="G49" i="66"/>
  <c r="D49" i="66"/>
  <c r="F49" i="66" s="1"/>
  <c r="K49" i="66" s="1"/>
  <c r="L48" i="66"/>
  <c r="G48" i="66"/>
  <c r="D48" i="66"/>
  <c r="F48" i="66" s="1"/>
  <c r="K48" i="66" s="1"/>
  <c r="L47" i="66"/>
  <c r="G47" i="66"/>
  <c r="D47" i="66"/>
  <c r="F47" i="66" s="1"/>
  <c r="K47" i="66" s="1"/>
  <c r="L46" i="66"/>
  <c r="G46" i="66"/>
  <c r="D46" i="66"/>
  <c r="F46" i="66" s="1"/>
  <c r="K46" i="66" s="1"/>
  <c r="L45" i="66"/>
  <c r="G45" i="66"/>
  <c r="D45" i="66"/>
  <c r="F45" i="66" s="1"/>
  <c r="K45" i="66" s="1"/>
  <c r="L44" i="66"/>
  <c r="G44" i="66"/>
  <c r="D44" i="66"/>
  <c r="F44" i="66" s="1"/>
  <c r="K44" i="66" s="1"/>
  <c r="L43" i="66"/>
  <c r="G43" i="66"/>
  <c r="D43" i="66"/>
  <c r="F43" i="66" s="1"/>
  <c r="K43" i="66" s="1"/>
  <c r="L42" i="66"/>
  <c r="G42" i="66"/>
  <c r="D42" i="66"/>
  <c r="F42" i="66" s="1"/>
  <c r="K42" i="66" s="1"/>
  <c r="L41" i="66"/>
  <c r="G41" i="66"/>
  <c r="D41" i="66"/>
  <c r="F41" i="66" s="1"/>
  <c r="K41" i="66" s="1"/>
  <c r="L40" i="66"/>
  <c r="G40" i="66"/>
  <c r="D40" i="66"/>
  <c r="F40" i="66" s="1"/>
  <c r="K40" i="66" s="1"/>
  <c r="L39" i="66"/>
  <c r="G39" i="66"/>
  <c r="D39" i="66"/>
  <c r="F39" i="66" s="1"/>
  <c r="K39" i="66" s="1"/>
  <c r="L38" i="66"/>
  <c r="G38" i="66"/>
  <c r="D38" i="66"/>
  <c r="F38" i="66" s="1"/>
  <c r="K38" i="66" s="1"/>
  <c r="L37" i="66"/>
  <c r="G37" i="66"/>
  <c r="D37" i="66"/>
  <c r="F37" i="66" s="1"/>
  <c r="K37" i="66" s="1"/>
  <c r="L36" i="66"/>
  <c r="G36" i="66"/>
  <c r="D36" i="66"/>
  <c r="F36" i="66" s="1"/>
  <c r="K36" i="66" s="1"/>
  <c r="L35" i="66"/>
  <c r="G35" i="66"/>
  <c r="D35" i="66"/>
  <c r="F35" i="66" s="1"/>
  <c r="K35" i="66" s="1"/>
  <c r="L34" i="66"/>
  <c r="G34" i="66"/>
  <c r="D34" i="66"/>
  <c r="F34" i="66" s="1"/>
  <c r="K34" i="66" s="1"/>
  <c r="L33" i="66"/>
  <c r="G33" i="66"/>
  <c r="D33" i="66"/>
  <c r="F33" i="66" s="1"/>
  <c r="K33" i="66" s="1"/>
  <c r="L32" i="66"/>
  <c r="G32" i="66"/>
  <c r="D32" i="66"/>
  <c r="F32" i="66" s="1"/>
  <c r="K32" i="66" s="1"/>
  <c r="L31" i="66"/>
  <c r="G31" i="66"/>
  <c r="D31" i="66"/>
  <c r="F31" i="66" s="1"/>
  <c r="K31" i="66" s="1"/>
  <c r="L30" i="66"/>
  <c r="G30" i="66"/>
  <c r="D30" i="66"/>
  <c r="F30" i="66" s="1"/>
  <c r="K30" i="66" s="1"/>
  <c r="L29" i="66"/>
  <c r="G29" i="66"/>
  <c r="D29" i="66"/>
  <c r="F29" i="66" s="1"/>
  <c r="K29" i="66" s="1"/>
  <c r="L28" i="66"/>
  <c r="G28" i="66"/>
  <c r="D28" i="66"/>
  <c r="F28" i="66" s="1"/>
  <c r="K28" i="66" s="1"/>
  <c r="L27" i="66"/>
  <c r="G27" i="66"/>
  <c r="D27" i="66"/>
  <c r="F27" i="66" s="1"/>
  <c r="K27" i="66" s="1"/>
  <c r="L26" i="66"/>
  <c r="G26" i="66"/>
  <c r="D26" i="66"/>
  <c r="F26" i="66" s="1"/>
  <c r="K26" i="66" s="1"/>
  <c r="L25" i="66"/>
  <c r="G25" i="66"/>
  <c r="D25" i="66"/>
  <c r="F25" i="66" s="1"/>
  <c r="K25" i="66" s="1"/>
  <c r="L24" i="66"/>
  <c r="G24" i="66"/>
  <c r="D24" i="66"/>
  <c r="F24" i="66" s="1"/>
  <c r="K24" i="66" s="1"/>
  <c r="L23" i="66"/>
  <c r="G23" i="66"/>
  <c r="D23" i="66"/>
  <c r="F23" i="66" s="1"/>
  <c r="K23" i="66" s="1"/>
  <c r="L22" i="66"/>
  <c r="G22" i="66"/>
  <c r="D22" i="66"/>
  <c r="F22" i="66" s="1"/>
  <c r="K22" i="66" s="1"/>
  <c r="L21" i="66"/>
  <c r="G21" i="66"/>
  <c r="D21" i="66"/>
  <c r="F21" i="66" s="1"/>
  <c r="K21" i="66" s="1"/>
  <c r="L20" i="66"/>
  <c r="G20" i="66"/>
  <c r="D20" i="66"/>
  <c r="F20" i="66" s="1"/>
  <c r="K20" i="66" s="1"/>
  <c r="L19" i="66"/>
  <c r="G19" i="66"/>
  <c r="D19" i="66"/>
  <c r="F19" i="66" s="1"/>
  <c r="K19" i="66" s="1"/>
  <c r="L18" i="66"/>
  <c r="G18" i="66"/>
  <c r="D18" i="66"/>
  <c r="F18" i="66" s="1"/>
  <c r="K18" i="66" s="1"/>
  <c r="L17" i="66"/>
  <c r="G17" i="66"/>
  <c r="D17" i="66"/>
  <c r="F17" i="66" s="1"/>
  <c r="K17" i="66" s="1"/>
  <c r="L16" i="66"/>
  <c r="G16" i="66"/>
  <c r="D16" i="66"/>
  <c r="F16" i="66" s="1"/>
  <c r="K16" i="66" s="1"/>
  <c r="L15" i="66"/>
  <c r="G15" i="66"/>
  <c r="D15" i="66"/>
  <c r="F15" i="66" s="1"/>
  <c r="K15" i="66" s="1"/>
  <c r="L14" i="66"/>
  <c r="G14" i="66"/>
  <c r="D14" i="66"/>
  <c r="F14" i="66" s="1"/>
  <c r="K14" i="66" s="1"/>
  <c r="L13" i="66"/>
  <c r="G13" i="66"/>
  <c r="D13" i="66"/>
  <c r="F13" i="66" s="1"/>
  <c r="K13" i="66" s="1"/>
  <c r="L12" i="66"/>
  <c r="G12" i="66"/>
  <c r="D12" i="66"/>
  <c r="F12" i="66" s="1"/>
  <c r="K12" i="66" s="1"/>
  <c r="L11" i="66"/>
  <c r="G11" i="66"/>
  <c r="D11" i="66"/>
  <c r="F11" i="66" s="1"/>
  <c r="K11" i="66" s="1"/>
  <c r="L10" i="66"/>
  <c r="G10" i="66"/>
  <c r="D10" i="66"/>
  <c r="F10" i="66" s="1"/>
  <c r="K10" i="66" s="1"/>
  <c r="L9" i="66"/>
  <c r="G9" i="66"/>
  <c r="D9" i="66"/>
  <c r="F9" i="66" s="1"/>
  <c r="K9" i="66" s="1"/>
  <c r="L8" i="66"/>
  <c r="G8" i="66"/>
  <c r="D8" i="66"/>
  <c r="F8" i="66" s="1"/>
  <c r="K8" i="66" s="1"/>
  <c r="L7" i="66"/>
  <c r="G7" i="66"/>
  <c r="D7" i="66"/>
  <c r="F7" i="66" s="1"/>
  <c r="K7" i="66" s="1"/>
  <c r="L6" i="66"/>
  <c r="G6" i="66"/>
  <c r="D6" i="66"/>
  <c r="F6" i="66" s="1"/>
  <c r="K6" i="66" s="1"/>
  <c r="J55" i="64" l="1"/>
  <c r="G15" i="64" l="1"/>
  <c r="G55" i="64"/>
  <c r="F55" i="64"/>
  <c r="G53" i="64"/>
  <c r="F53" i="64"/>
  <c r="L52" i="64"/>
  <c r="G52" i="64"/>
  <c r="D52" i="64"/>
  <c r="F52" i="64" s="1"/>
  <c r="K52" i="64" s="1"/>
  <c r="L51" i="64"/>
  <c r="G51" i="64"/>
  <c r="D51" i="64"/>
  <c r="F51" i="64" s="1"/>
  <c r="K51" i="64" s="1"/>
  <c r="L50" i="64"/>
  <c r="G50" i="64"/>
  <c r="D50" i="64"/>
  <c r="F50" i="64" s="1"/>
  <c r="K50" i="64" s="1"/>
  <c r="L49" i="64"/>
  <c r="G49" i="64"/>
  <c r="D49" i="64"/>
  <c r="F49" i="64" s="1"/>
  <c r="K49" i="64" s="1"/>
  <c r="L48" i="64"/>
  <c r="G48" i="64"/>
  <c r="D48" i="64"/>
  <c r="F48" i="64" s="1"/>
  <c r="K48" i="64" s="1"/>
  <c r="L47" i="64"/>
  <c r="G47" i="64"/>
  <c r="D47" i="64"/>
  <c r="F47" i="64" s="1"/>
  <c r="K47" i="64" s="1"/>
  <c r="L46" i="64"/>
  <c r="G46" i="64"/>
  <c r="D46" i="64"/>
  <c r="F46" i="64" s="1"/>
  <c r="K46" i="64" s="1"/>
  <c r="L45" i="64"/>
  <c r="G45" i="64"/>
  <c r="D45" i="64"/>
  <c r="F45" i="64" s="1"/>
  <c r="K45" i="64" s="1"/>
  <c r="L44" i="64"/>
  <c r="G44" i="64"/>
  <c r="D44" i="64"/>
  <c r="F44" i="64" s="1"/>
  <c r="K44" i="64" s="1"/>
  <c r="L43" i="64"/>
  <c r="G43" i="64"/>
  <c r="D43" i="64"/>
  <c r="F43" i="64" s="1"/>
  <c r="K43" i="64" s="1"/>
  <c r="L42" i="64"/>
  <c r="G42" i="64"/>
  <c r="D42" i="64"/>
  <c r="F42" i="64" s="1"/>
  <c r="K42" i="64" s="1"/>
  <c r="L41" i="64"/>
  <c r="G41" i="64"/>
  <c r="D41" i="64"/>
  <c r="F41" i="64" s="1"/>
  <c r="K41" i="64" s="1"/>
  <c r="L40" i="64"/>
  <c r="G40" i="64"/>
  <c r="D40" i="64"/>
  <c r="F40" i="64" s="1"/>
  <c r="K40" i="64" s="1"/>
  <c r="L39" i="64"/>
  <c r="G39" i="64"/>
  <c r="D39" i="64"/>
  <c r="F39" i="64" s="1"/>
  <c r="K39" i="64" s="1"/>
  <c r="L38" i="64"/>
  <c r="G38" i="64"/>
  <c r="D38" i="64"/>
  <c r="F38" i="64" s="1"/>
  <c r="K38" i="64" s="1"/>
  <c r="L37" i="64"/>
  <c r="G37" i="64"/>
  <c r="D37" i="64"/>
  <c r="F37" i="64" s="1"/>
  <c r="K37" i="64" s="1"/>
  <c r="L36" i="64"/>
  <c r="G36" i="64"/>
  <c r="D36" i="64"/>
  <c r="F36" i="64" s="1"/>
  <c r="K36" i="64" s="1"/>
  <c r="L35" i="64"/>
  <c r="G35" i="64"/>
  <c r="D35" i="64"/>
  <c r="F35" i="64" s="1"/>
  <c r="K35" i="64" s="1"/>
  <c r="L34" i="64"/>
  <c r="G34" i="64"/>
  <c r="D34" i="64"/>
  <c r="F34" i="64" s="1"/>
  <c r="K34" i="64" s="1"/>
  <c r="L33" i="64"/>
  <c r="G33" i="64"/>
  <c r="D33" i="64"/>
  <c r="F33" i="64" s="1"/>
  <c r="K33" i="64" s="1"/>
  <c r="L32" i="64"/>
  <c r="G32" i="64"/>
  <c r="D32" i="64"/>
  <c r="F32" i="64" s="1"/>
  <c r="K32" i="64" s="1"/>
  <c r="L31" i="64"/>
  <c r="G31" i="64"/>
  <c r="D31" i="64"/>
  <c r="F31" i="64" s="1"/>
  <c r="K31" i="64" s="1"/>
  <c r="L30" i="64"/>
  <c r="G30" i="64"/>
  <c r="D30" i="64"/>
  <c r="F30" i="64" s="1"/>
  <c r="K30" i="64" s="1"/>
  <c r="L29" i="64"/>
  <c r="G29" i="64"/>
  <c r="D29" i="64"/>
  <c r="F29" i="64" s="1"/>
  <c r="K29" i="64" s="1"/>
  <c r="L28" i="64"/>
  <c r="G28" i="64"/>
  <c r="D28" i="64"/>
  <c r="F28" i="64" s="1"/>
  <c r="K28" i="64" s="1"/>
  <c r="L27" i="64"/>
  <c r="G27" i="64"/>
  <c r="D27" i="64"/>
  <c r="F27" i="64" s="1"/>
  <c r="K27" i="64" s="1"/>
  <c r="L26" i="64"/>
  <c r="G26" i="64"/>
  <c r="D26" i="64"/>
  <c r="F26" i="64" s="1"/>
  <c r="K26" i="64" s="1"/>
  <c r="L25" i="64"/>
  <c r="G25" i="64"/>
  <c r="D25" i="64"/>
  <c r="F25" i="64" s="1"/>
  <c r="K25" i="64" s="1"/>
  <c r="L24" i="64"/>
  <c r="G24" i="64"/>
  <c r="D24" i="64"/>
  <c r="F24" i="64" s="1"/>
  <c r="K24" i="64" s="1"/>
  <c r="L23" i="64"/>
  <c r="G23" i="64"/>
  <c r="D23" i="64"/>
  <c r="F23" i="64" s="1"/>
  <c r="K23" i="64" s="1"/>
  <c r="L22" i="64"/>
  <c r="G22" i="64"/>
  <c r="D22" i="64"/>
  <c r="F22" i="64" s="1"/>
  <c r="K22" i="64" s="1"/>
  <c r="L21" i="64"/>
  <c r="G21" i="64"/>
  <c r="D21" i="64"/>
  <c r="F21" i="64" s="1"/>
  <c r="K21" i="64" s="1"/>
  <c r="L20" i="64"/>
  <c r="G20" i="64"/>
  <c r="D20" i="64"/>
  <c r="F20" i="64" s="1"/>
  <c r="K20" i="64" s="1"/>
  <c r="L19" i="64"/>
  <c r="G19" i="64"/>
  <c r="D19" i="64"/>
  <c r="F19" i="64" s="1"/>
  <c r="K19" i="64" s="1"/>
  <c r="L18" i="64"/>
  <c r="G18" i="64"/>
  <c r="D18" i="64"/>
  <c r="F18" i="64" s="1"/>
  <c r="K18" i="64" s="1"/>
  <c r="L17" i="64"/>
  <c r="G17" i="64"/>
  <c r="D17" i="64"/>
  <c r="F17" i="64" s="1"/>
  <c r="K17" i="64" s="1"/>
  <c r="L16" i="64"/>
  <c r="G16" i="64"/>
  <c r="D16" i="64"/>
  <c r="F16" i="64" s="1"/>
  <c r="K16" i="64" s="1"/>
  <c r="L15" i="64"/>
  <c r="D15" i="64"/>
  <c r="F15" i="64" s="1"/>
  <c r="K15" i="64" s="1"/>
  <c r="L14" i="64"/>
  <c r="G14" i="64"/>
  <c r="D14" i="64"/>
  <c r="F14" i="64" s="1"/>
  <c r="K14" i="64" s="1"/>
  <c r="L13" i="64"/>
  <c r="G13" i="64"/>
  <c r="D13" i="64"/>
  <c r="F13" i="64" s="1"/>
  <c r="K13" i="64" s="1"/>
  <c r="L12" i="64"/>
  <c r="G12" i="64"/>
  <c r="D12" i="64"/>
  <c r="F12" i="64" s="1"/>
  <c r="K12" i="64" s="1"/>
  <c r="L11" i="64"/>
  <c r="G11" i="64"/>
  <c r="D11" i="64"/>
  <c r="F11" i="64" s="1"/>
  <c r="K11" i="64" s="1"/>
  <c r="L10" i="64"/>
  <c r="G10" i="64"/>
  <c r="D10" i="64"/>
  <c r="F10" i="64" s="1"/>
  <c r="K10" i="64" s="1"/>
  <c r="L9" i="64"/>
  <c r="G9" i="64"/>
  <c r="D9" i="64"/>
  <c r="F9" i="64" s="1"/>
  <c r="K9" i="64" s="1"/>
  <c r="L8" i="64"/>
  <c r="G8" i="64"/>
  <c r="D8" i="64"/>
  <c r="F8" i="64" s="1"/>
  <c r="K8" i="64" s="1"/>
  <c r="L7" i="64"/>
  <c r="G7" i="64"/>
  <c r="D7" i="64"/>
  <c r="F7" i="64" s="1"/>
  <c r="K7" i="64" s="1"/>
  <c r="L6" i="64"/>
  <c r="G6" i="64"/>
  <c r="D6" i="64"/>
  <c r="F6" i="64" s="1"/>
  <c r="K6" i="64" s="1"/>
  <c r="J55" i="63" l="1"/>
  <c r="L10" i="63" l="1"/>
  <c r="G55" i="63" l="1"/>
  <c r="F55" i="63"/>
  <c r="G53" i="63"/>
  <c r="F53" i="63"/>
  <c r="L52" i="63"/>
  <c r="G52" i="63"/>
  <c r="D52" i="63"/>
  <c r="F52" i="63" s="1"/>
  <c r="K52" i="63" s="1"/>
  <c r="L51" i="63"/>
  <c r="G51" i="63"/>
  <c r="D51" i="63"/>
  <c r="F51" i="63" s="1"/>
  <c r="K51" i="63" s="1"/>
  <c r="L50" i="63"/>
  <c r="G50" i="63"/>
  <c r="D50" i="63"/>
  <c r="F50" i="63" s="1"/>
  <c r="K50" i="63" s="1"/>
  <c r="L49" i="63"/>
  <c r="G49" i="63"/>
  <c r="D49" i="63"/>
  <c r="F49" i="63" s="1"/>
  <c r="K49" i="63" s="1"/>
  <c r="L48" i="63"/>
  <c r="G48" i="63"/>
  <c r="D48" i="63"/>
  <c r="F48" i="63" s="1"/>
  <c r="K48" i="63" s="1"/>
  <c r="L47" i="63"/>
  <c r="G47" i="63"/>
  <c r="D47" i="63"/>
  <c r="F47" i="63" s="1"/>
  <c r="K47" i="63" s="1"/>
  <c r="L46" i="63"/>
  <c r="G46" i="63"/>
  <c r="D46" i="63"/>
  <c r="F46" i="63" s="1"/>
  <c r="K46" i="63" s="1"/>
  <c r="L45" i="63"/>
  <c r="G45" i="63"/>
  <c r="D45" i="63"/>
  <c r="F45" i="63" s="1"/>
  <c r="K45" i="63" s="1"/>
  <c r="L44" i="63"/>
  <c r="G44" i="63"/>
  <c r="D44" i="63"/>
  <c r="F44" i="63" s="1"/>
  <c r="K44" i="63" s="1"/>
  <c r="L43" i="63"/>
  <c r="G43" i="63"/>
  <c r="D43" i="63"/>
  <c r="F43" i="63" s="1"/>
  <c r="K43" i="63" s="1"/>
  <c r="L42" i="63"/>
  <c r="G42" i="63"/>
  <c r="D42" i="63"/>
  <c r="F42" i="63" s="1"/>
  <c r="K42" i="63" s="1"/>
  <c r="L41" i="63"/>
  <c r="G41" i="63"/>
  <c r="D41" i="63"/>
  <c r="F41" i="63" s="1"/>
  <c r="K41" i="63" s="1"/>
  <c r="L40" i="63"/>
  <c r="G40" i="63"/>
  <c r="D40" i="63"/>
  <c r="F40" i="63" s="1"/>
  <c r="K40" i="63" s="1"/>
  <c r="L39" i="63"/>
  <c r="G39" i="63"/>
  <c r="D39" i="63"/>
  <c r="F39" i="63" s="1"/>
  <c r="K39" i="63" s="1"/>
  <c r="L38" i="63"/>
  <c r="G38" i="63"/>
  <c r="D38" i="63"/>
  <c r="F38" i="63" s="1"/>
  <c r="K38" i="63" s="1"/>
  <c r="L37" i="63"/>
  <c r="G37" i="63"/>
  <c r="D37" i="63"/>
  <c r="F37" i="63" s="1"/>
  <c r="K37" i="63" s="1"/>
  <c r="L36" i="63"/>
  <c r="G36" i="63"/>
  <c r="D36" i="63"/>
  <c r="F36" i="63" s="1"/>
  <c r="K36" i="63" s="1"/>
  <c r="L35" i="63"/>
  <c r="G35" i="63"/>
  <c r="D35" i="63"/>
  <c r="F35" i="63" s="1"/>
  <c r="K35" i="63" s="1"/>
  <c r="L34" i="63"/>
  <c r="G34" i="63"/>
  <c r="D34" i="63"/>
  <c r="F34" i="63" s="1"/>
  <c r="K34" i="63" s="1"/>
  <c r="L33" i="63"/>
  <c r="G33" i="63"/>
  <c r="D33" i="63"/>
  <c r="F33" i="63" s="1"/>
  <c r="K33" i="63" s="1"/>
  <c r="L32" i="63"/>
  <c r="G32" i="63"/>
  <c r="D32" i="63"/>
  <c r="F32" i="63" s="1"/>
  <c r="K32" i="63" s="1"/>
  <c r="L31" i="63"/>
  <c r="G31" i="63"/>
  <c r="D31" i="63"/>
  <c r="F31" i="63" s="1"/>
  <c r="K31" i="63" s="1"/>
  <c r="L30" i="63"/>
  <c r="G30" i="63"/>
  <c r="D30" i="63"/>
  <c r="F30" i="63" s="1"/>
  <c r="K30" i="63" s="1"/>
  <c r="L29" i="63"/>
  <c r="G29" i="63"/>
  <c r="D29" i="63"/>
  <c r="F29" i="63" s="1"/>
  <c r="K29" i="63" s="1"/>
  <c r="L28" i="63"/>
  <c r="G28" i="63"/>
  <c r="D28" i="63"/>
  <c r="F28" i="63" s="1"/>
  <c r="K28" i="63" s="1"/>
  <c r="L27" i="63"/>
  <c r="G27" i="63"/>
  <c r="D27" i="63"/>
  <c r="F27" i="63" s="1"/>
  <c r="K27" i="63" s="1"/>
  <c r="L26" i="63"/>
  <c r="G26" i="63"/>
  <c r="D26" i="63"/>
  <c r="F26" i="63" s="1"/>
  <c r="K26" i="63" s="1"/>
  <c r="L25" i="63"/>
  <c r="G25" i="63"/>
  <c r="D25" i="63"/>
  <c r="F25" i="63" s="1"/>
  <c r="K25" i="63" s="1"/>
  <c r="L24" i="63"/>
  <c r="G24" i="63"/>
  <c r="D24" i="63"/>
  <c r="F24" i="63" s="1"/>
  <c r="K24" i="63" s="1"/>
  <c r="L23" i="63"/>
  <c r="G23" i="63"/>
  <c r="D23" i="63"/>
  <c r="F23" i="63" s="1"/>
  <c r="K23" i="63" s="1"/>
  <c r="L22" i="63"/>
  <c r="G22" i="63"/>
  <c r="D22" i="63"/>
  <c r="F22" i="63" s="1"/>
  <c r="K22" i="63" s="1"/>
  <c r="L21" i="63"/>
  <c r="G21" i="63"/>
  <c r="D21" i="63"/>
  <c r="F21" i="63" s="1"/>
  <c r="K21" i="63" s="1"/>
  <c r="L20" i="63"/>
  <c r="G20" i="63"/>
  <c r="D20" i="63"/>
  <c r="F20" i="63" s="1"/>
  <c r="K20" i="63" s="1"/>
  <c r="L19" i="63"/>
  <c r="G19" i="63"/>
  <c r="D19" i="63"/>
  <c r="F19" i="63" s="1"/>
  <c r="K19" i="63" s="1"/>
  <c r="L18" i="63"/>
  <c r="G18" i="63"/>
  <c r="D18" i="63"/>
  <c r="F18" i="63" s="1"/>
  <c r="K18" i="63" s="1"/>
  <c r="L17" i="63"/>
  <c r="G17" i="63"/>
  <c r="D17" i="63"/>
  <c r="F17" i="63" s="1"/>
  <c r="K17" i="63" s="1"/>
  <c r="L16" i="63"/>
  <c r="G16" i="63"/>
  <c r="D16" i="63"/>
  <c r="F16" i="63" s="1"/>
  <c r="K16" i="63" s="1"/>
  <c r="L15" i="63"/>
  <c r="G15" i="63"/>
  <c r="D15" i="63"/>
  <c r="F15" i="63" s="1"/>
  <c r="K15" i="63" s="1"/>
  <c r="L14" i="63"/>
  <c r="G14" i="63"/>
  <c r="D14" i="63"/>
  <c r="F14" i="63" s="1"/>
  <c r="K14" i="63" s="1"/>
  <c r="L13" i="63"/>
  <c r="G13" i="63"/>
  <c r="D13" i="63"/>
  <c r="F13" i="63" s="1"/>
  <c r="K13" i="63" s="1"/>
  <c r="L12" i="63"/>
  <c r="G12" i="63"/>
  <c r="D12" i="63"/>
  <c r="F12" i="63" s="1"/>
  <c r="K12" i="63" s="1"/>
  <c r="L11" i="63"/>
  <c r="G11" i="63"/>
  <c r="D11" i="63"/>
  <c r="F11" i="63" s="1"/>
  <c r="K11" i="63" s="1"/>
  <c r="G10" i="63"/>
  <c r="D10" i="63"/>
  <c r="F10" i="63" s="1"/>
  <c r="K10" i="63" s="1"/>
  <c r="L9" i="63"/>
  <c r="G9" i="63"/>
  <c r="D9" i="63"/>
  <c r="F9" i="63" s="1"/>
  <c r="K9" i="63" s="1"/>
  <c r="L8" i="63"/>
  <c r="G8" i="63"/>
  <c r="D8" i="63"/>
  <c r="F8" i="63" s="1"/>
  <c r="K8" i="63" s="1"/>
  <c r="L7" i="63"/>
  <c r="G7" i="63"/>
  <c r="D7" i="63"/>
  <c r="F7" i="63" s="1"/>
  <c r="K7" i="63" s="1"/>
  <c r="L6" i="63"/>
  <c r="G6" i="63"/>
  <c r="D6" i="63"/>
  <c r="F6" i="63" s="1"/>
  <c r="K6" i="63" s="1"/>
  <c r="J55" i="62" l="1"/>
  <c r="L26" i="62" l="1"/>
  <c r="G26" i="62"/>
  <c r="D26" i="62"/>
  <c r="F26" i="62" s="1"/>
  <c r="K26" i="62" s="1"/>
  <c r="F17" i="61" l="1"/>
  <c r="K52" i="61"/>
  <c r="F52" i="61"/>
  <c r="C52" i="61"/>
  <c r="E52" i="61" s="1"/>
  <c r="J52" i="61" s="1"/>
  <c r="G48" i="62" l="1"/>
  <c r="G49" i="62"/>
  <c r="G50" i="62"/>
  <c r="G51" i="62"/>
  <c r="G52" i="62"/>
  <c r="G53" i="62"/>
  <c r="F54" i="62"/>
  <c r="G54" i="62"/>
  <c r="F55" i="62"/>
  <c r="G55" i="62"/>
  <c r="G47" i="62"/>
  <c r="G46" i="62"/>
  <c r="G45" i="62"/>
  <c r="G44" i="62"/>
  <c r="G43" i="62"/>
  <c r="G42" i="62"/>
  <c r="G41" i="62"/>
  <c r="G40" i="62"/>
  <c r="G39" i="62"/>
  <c r="G38" i="62"/>
  <c r="G37" i="62"/>
  <c r="G36" i="62"/>
  <c r="G35" i="62"/>
  <c r="G34" i="62"/>
  <c r="G33" i="62"/>
  <c r="G32" i="62"/>
  <c r="G31" i="62"/>
  <c r="G30" i="62"/>
  <c r="G29" i="62"/>
  <c r="G28" i="62"/>
  <c r="G27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F24" i="61"/>
  <c r="D46" i="62"/>
  <c r="F46" i="62" s="1"/>
  <c r="K46" i="62" s="1"/>
  <c r="L53" i="62"/>
  <c r="D53" i="62"/>
  <c r="F53" i="62" s="1"/>
  <c r="L52" i="62"/>
  <c r="D52" i="62"/>
  <c r="F52" i="62" s="1"/>
  <c r="L51" i="62"/>
  <c r="D51" i="62"/>
  <c r="F51" i="62" s="1"/>
  <c r="L50" i="62"/>
  <c r="D50" i="62"/>
  <c r="L49" i="62"/>
  <c r="D49" i="62"/>
  <c r="F49" i="62" s="1"/>
  <c r="L48" i="62"/>
  <c r="D48" i="62"/>
  <c r="F48" i="62" s="1"/>
  <c r="K48" i="62" s="1"/>
  <c r="L47" i="62"/>
  <c r="D47" i="62"/>
  <c r="F47" i="62" s="1"/>
  <c r="L46" i="62"/>
  <c r="L45" i="62"/>
  <c r="D45" i="62"/>
  <c r="L44" i="62"/>
  <c r="D44" i="62"/>
  <c r="F44" i="62" s="1"/>
  <c r="L43" i="62"/>
  <c r="D43" i="62"/>
  <c r="L42" i="62"/>
  <c r="D42" i="62"/>
  <c r="F42" i="62" s="1"/>
  <c r="L41" i="62"/>
  <c r="D41" i="62"/>
  <c r="L40" i="62"/>
  <c r="D40" i="62"/>
  <c r="F40" i="62" s="1"/>
  <c r="L39" i="62"/>
  <c r="D39" i="62"/>
  <c r="L38" i="62"/>
  <c r="D38" i="62"/>
  <c r="F38" i="62" s="1"/>
  <c r="L37" i="62"/>
  <c r="D37" i="62"/>
  <c r="L36" i="62"/>
  <c r="D36" i="62"/>
  <c r="F36" i="62" s="1"/>
  <c r="L35" i="62"/>
  <c r="D35" i="62"/>
  <c r="L34" i="62"/>
  <c r="D34" i="62"/>
  <c r="F34" i="62" s="1"/>
  <c r="L33" i="62"/>
  <c r="D33" i="62"/>
  <c r="L32" i="62"/>
  <c r="D32" i="62"/>
  <c r="F32" i="62" s="1"/>
  <c r="L31" i="62"/>
  <c r="D31" i="62"/>
  <c r="L30" i="62"/>
  <c r="D30" i="62"/>
  <c r="F30" i="62" s="1"/>
  <c r="L29" i="62"/>
  <c r="D29" i="62"/>
  <c r="L28" i="62"/>
  <c r="D28" i="62"/>
  <c r="F28" i="62" s="1"/>
  <c r="L27" i="62"/>
  <c r="D27" i="62"/>
  <c r="F27" i="62" s="1"/>
  <c r="K27" i="62" s="1"/>
  <c r="L25" i="62"/>
  <c r="D25" i="62"/>
  <c r="F25" i="62" s="1"/>
  <c r="K25" i="62" s="1"/>
  <c r="L24" i="62"/>
  <c r="D24" i="62"/>
  <c r="F24" i="62" s="1"/>
  <c r="L23" i="62"/>
  <c r="D23" i="62"/>
  <c r="L22" i="62"/>
  <c r="D22" i="62"/>
  <c r="F22" i="62" s="1"/>
  <c r="L21" i="62"/>
  <c r="D21" i="62"/>
  <c r="L20" i="62"/>
  <c r="D20" i="62"/>
  <c r="F20" i="62" s="1"/>
  <c r="L19" i="62"/>
  <c r="D19" i="62"/>
  <c r="L18" i="62"/>
  <c r="D18" i="62"/>
  <c r="F18" i="62" s="1"/>
  <c r="L17" i="62"/>
  <c r="D17" i="62"/>
  <c r="L16" i="62"/>
  <c r="D16" i="62"/>
  <c r="F16" i="62" s="1"/>
  <c r="K16" i="62" s="1"/>
  <c r="L15" i="62"/>
  <c r="D15" i="62"/>
  <c r="F15" i="62" s="1"/>
  <c r="L14" i="62"/>
  <c r="D14" i="62"/>
  <c r="F14" i="62" s="1"/>
  <c r="L13" i="62"/>
  <c r="D13" i="62"/>
  <c r="F13" i="62" s="1"/>
  <c r="L12" i="62"/>
  <c r="D12" i="62"/>
  <c r="F12" i="62" s="1"/>
  <c r="L11" i="62"/>
  <c r="D11" i="62"/>
  <c r="F11" i="62" s="1"/>
  <c r="L10" i="62"/>
  <c r="D10" i="62"/>
  <c r="F10" i="62" s="1"/>
  <c r="L9" i="62"/>
  <c r="D9" i="62"/>
  <c r="F9" i="62" s="1"/>
  <c r="L8" i="62"/>
  <c r="D8" i="62"/>
  <c r="F8" i="62" s="1"/>
  <c r="L7" i="62"/>
  <c r="D7" i="62"/>
  <c r="F7" i="62" s="1"/>
  <c r="L6" i="62"/>
  <c r="D6" i="62"/>
  <c r="F6" i="62" s="1"/>
  <c r="I54" i="61"/>
  <c r="K50" i="61"/>
  <c r="K51" i="61"/>
  <c r="K53" i="61"/>
  <c r="C50" i="61"/>
  <c r="E50" i="61" s="1"/>
  <c r="J50" i="61" s="1"/>
  <c r="F50" i="61"/>
  <c r="C51" i="61"/>
  <c r="E51" i="61" s="1"/>
  <c r="J51" i="61" s="1"/>
  <c r="F51" i="61"/>
  <c r="C53" i="61"/>
  <c r="E53" i="61" s="1"/>
  <c r="J53" i="61" s="1"/>
  <c r="F53" i="61"/>
  <c r="K52" i="62" l="1"/>
  <c r="F50" i="62"/>
  <c r="K50" i="62" s="1"/>
  <c r="K28" i="62"/>
  <c r="K30" i="62"/>
  <c r="K32" i="62"/>
  <c r="K34" i="62"/>
  <c r="K36" i="62"/>
  <c r="K38" i="62"/>
  <c r="K40" i="62"/>
  <c r="K42" i="62"/>
  <c r="K44" i="62"/>
  <c r="F17" i="62"/>
  <c r="K17" i="62" s="1"/>
  <c r="F19" i="62"/>
  <c r="K19" i="62" s="1"/>
  <c r="F21" i="62"/>
  <c r="K21" i="62" s="1"/>
  <c r="F23" i="62"/>
  <c r="K23" i="62" s="1"/>
  <c r="F29" i="62"/>
  <c r="K29" i="62" s="1"/>
  <c r="F31" i="62"/>
  <c r="K31" i="62" s="1"/>
  <c r="F33" i="62"/>
  <c r="K33" i="62" s="1"/>
  <c r="F35" i="62"/>
  <c r="K35" i="62" s="1"/>
  <c r="F37" i="62"/>
  <c r="K37" i="62" s="1"/>
  <c r="F39" i="62"/>
  <c r="K39" i="62" s="1"/>
  <c r="F41" i="62"/>
  <c r="K41" i="62" s="1"/>
  <c r="F43" i="62"/>
  <c r="K43" i="62" s="1"/>
  <c r="F45" i="62"/>
  <c r="K45" i="62" s="1"/>
  <c r="K49" i="62"/>
  <c r="K51" i="62"/>
  <c r="K53" i="62"/>
  <c r="K6" i="62"/>
  <c r="K8" i="62"/>
  <c r="K10" i="62"/>
  <c r="K12" i="62"/>
  <c r="K14" i="62"/>
  <c r="K18" i="62"/>
  <c r="K20" i="62"/>
  <c r="K22" i="62"/>
  <c r="K24" i="62"/>
  <c r="K7" i="62"/>
  <c r="K9" i="62"/>
  <c r="K11" i="62"/>
  <c r="K13" i="62"/>
  <c r="K15" i="62"/>
  <c r="K47" i="62"/>
  <c r="C35" i="61"/>
  <c r="F38" i="61"/>
  <c r="C6" i="61" l="1"/>
  <c r="E6" i="61" s="1"/>
  <c r="F6" i="61"/>
  <c r="C7" i="61"/>
  <c r="E7" i="61" s="1"/>
  <c r="F7" i="61"/>
  <c r="C8" i="61"/>
  <c r="E8" i="61" s="1"/>
  <c r="F8" i="61"/>
  <c r="C9" i="61"/>
  <c r="E9" i="61" s="1"/>
  <c r="F9" i="61"/>
  <c r="C10" i="61"/>
  <c r="E10" i="61" s="1"/>
  <c r="F10" i="61"/>
  <c r="C11" i="61"/>
  <c r="E11" i="61" s="1"/>
  <c r="F11" i="61"/>
  <c r="C12" i="61"/>
  <c r="E12" i="61" s="1"/>
  <c r="F12" i="61"/>
  <c r="C13" i="61"/>
  <c r="E13" i="61" s="1"/>
  <c r="F13" i="61"/>
  <c r="C14" i="61"/>
  <c r="E14" i="61" s="1"/>
  <c r="F14" i="61"/>
  <c r="C15" i="61"/>
  <c r="E15" i="61" s="1"/>
  <c r="F15" i="61"/>
  <c r="C16" i="61"/>
  <c r="E16" i="61" s="1"/>
  <c r="F16" i="61"/>
  <c r="C17" i="61"/>
  <c r="E17" i="61" s="1"/>
  <c r="C18" i="61"/>
  <c r="E18" i="61" s="1"/>
  <c r="F18" i="61"/>
  <c r="C19" i="61"/>
  <c r="E19" i="61" s="1"/>
  <c r="F19" i="61"/>
  <c r="C20" i="61"/>
  <c r="E20" i="61" s="1"/>
  <c r="F20" i="61"/>
  <c r="C21" i="61"/>
  <c r="E21" i="61" s="1"/>
  <c r="F21" i="61"/>
  <c r="C22" i="61"/>
  <c r="E22" i="61" s="1"/>
  <c r="F22" i="61"/>
  <c r="C23" i="61"/>
  <c r="E23" i="61" s="1"/>
  <c r="F23" i="61"/>
  <c r="C24" i="61"/>
  <c r="E24" i="61" s="1"/>
  <c r="C25" i="61"/>
  <c r="E25" i="61" s="1"/>
  <c r="F25" i="61"/>
  <c r="C26" i="61"/>
  <c r="E26" i="61" s="1"/>
  <c r="F26" i="61"/>
  <c r="C27" i="61"/>
  <c r="E27" i="61" s="1"/>
  <c r="F27" i="61"/>
  <c r="C28" i="61"/>
  <c r="E28" i="61" s="1"/>
  <c r="F28" i="61"/>
  <c r="C29" i="61"/>
  <c r="E29" i="61" s="1"/>
  <c r="F29" i="61"/>
  <c r="C30" i="61"/>
  <c r="E30" i="61" s="1"/>
  <c r="F30" i="61"/>
  <c r="C31" i="61"/>
  <c r="E31" i="61" s="1"/>
  <c r="F31" i="61"/>
  <c r="C32" i="61"/>
  <c r="E32" i="61" s="1"/>
  <c r="F32" i="61"/>
  <c r="C33" i="61"/>
  <c r="E33" i="61" s="1"/>
  <c r="F33" i="61"/>
  <c r="C34" i="61"/>
  <c r="E34" i="61" s="1"/>
  <c r="F34" i="61"/>
  <c r="E35" i="61"/>
  <c r="F35" i="61"/>
  <c r="C36" i="61"/>
  <c r="E36" i="61" s="1"/>
  <c r="F36" i="61"/>
  <c r="C37" i="61"/>
  <c r="E37" i="61" s="1"/>
  <c r="F37" i="61"/>
  <c r="C38" i="61"/>
  <c r="E38" i="61" s="1"/>
  <c r="C39" i="61"/>
  <c r="E39" i="61" s="1"/>
  <c r="F39" i="61"/>
  <c r="C40" i="61"/>
  <c r="E40" i="61" s="1"/>
  <c r="F40" i="61"/>
  <c r="C41" i="61"/>
  <c r="E41" i="61" s="1"/>
  <c r="F41" i="61"/>
  <c r="C42" i="61"/>
  <c r="E42" i="61" s="1"/>
  <c r="F42" i="61"/>
  <c r="C43" i="61"/>
  <c r="E43" i="61" s="1"/>
  <c r="F43" i="61"/>
  <c r="C44" i="61"/>
  <c r="E44" i="61" s="1"/>
  <c r="F44" i="61"/>
  <c r="C45" i="61"/>
  <c r="E45" i="61" s="1"/>
  <c r="F45" i="61"/>
  <c r="F46" i="61"/>
  <c r="C47" i="61"/>
  <c r="E47" i="61" s="1"/>
  <c r="F47" i="61"/>
  <c r="C48" i="61"/>
  <c r="F48" i="61"/>
  <c r="C49" i="61"/>
  <c r="E49" i="61" s="1"/>
  <c r="F49" i="61"/>
  <c r="K49" i="61" l="1"/>
  <c r="J49" i="61"/>
  <c r="K48" i="61"/>
  <c r="J48" i="61"/>
  <c r="K47" i="61"/>
  <c r="J47" i="61"/>
  <c r="K46" i="61"/>
  <c r="J46" i="61"/>
  <c r="K45" i="61"/>
  <c r="J45" i="61"/>
  <c r="K44" i="61"/>
  <c r="J44" i="61"/>
  <c r="K43" i="61"/>
  <c r="J43" i="61"/>
  <c r="K42" i="61"/>
  <c r="J42" i="61"/>
  <c r="K41" i="61"/>
  <c r="J41" i="61"/>
  <c r="K40" i="61"/>
  <c r="J40" i="61"/>
  <c r="K39" i="61"/>
  <c r="J39" i="61"/>
  <c r="K38" i="61"/>
  <c r="J38" i="61"/>
  <c r="K37" i="61"/>
  <c r="J37" i="61"/>
  <c r="K36" i="61"/>
  <c r="J36" i="61"/>
  <c r="K35" i="61"/>
  <c r="J35" i="61"/>
  <c r="K34" i="61"/>
  <c r="J34" i="61"/>
  <c r="K33" i="61"/>
  <c r="J33" i="61"/>
  <c r="K32" i="61"/>
  <c r="J32" i="61"/>
  <c r="K31" i="61"/>
  <c r="J31" i="61"/>
  <c r="K30" i="61"/>
  <c r="J30" i="61"/>
  <c r="K29" i="61"/>
  <c r="J29" i="61"/>
  <c r="K28" i="61"/>
  <c r="J28" i="61"/>
  <c r="K27" i="61"/>
  <c r="J27" i="61"/>
  <c r="K26" i="61"/>
  <c r="J26" i="61"/>
  <c r="K25" i="61"/>
  <c r="J25" i="61"/>
  <c r="K24" i="61"/>
  <c r="J24" i="61"/>
  <c r="K23" i="61"/>
  <c r="J23" i="61"/>
  <c r="K22" i="61"/>
  <c r="J22" i="61"/>
  <c r="K21" i="61"/>
  <c r="J21" i="61"/>
  <c r="K20" i="61"/>
  <c r="J20" i="61"/>
  <c r="K19" i="61"/>
  <c r="J19" i="61"/>
  <c r="K18" i="61"/>
  <c r="J18" i="61"/>
  <c r="K17" i="61"/>
  <c r="J17" i="61"/>
  <c r="K16" i="61"/>
  <c r="J16" i="61"/>
  <c r="K15" i="61"/>
  <c r="J15" i="61"/>
  <c r="K14" i="61"/>
  <c r="J14" i="61"/>
  <c r="K13" i="61"/>
  <c r="J13" i="61"/>
  <c r="K12" i="61"/>
  <c r="J12" i="61"/>
  <c r="K11" i="61"/>
  <c r="J11" i="61"/>
  <c r="K10" i="61"/>
  <c r="J10" i="61"/>
  <c r="K9" i="61"/>
  <c r="J9" i="61"/>
  <c r="K8" i="61"/>
  <c r="J8" i="61"/>
  <c r="K7" i="61"/>
  <c r="J7" i="61"/>
  <c r="K6" i="61"/>
  <c r="J6" i="61"/>
  <c r="D50" i="60" l="1"/>
  <c r="G50" i="60" s="1"/>
  <c r="L50" i="60" s="1"/>
  <c r="H50" i="60"/>
  <c r="M50" i="60"/>
  <c r="D49" i="60"/>
  <c r="G49" i="60" s="1"/>
  <c r="L49" i="60" s="1"/>
  <c r="H49" i="60"/>
  <c r="M49" i="60"/>
  <c r="K51" i="60" l="1"/>
  <c r="M48" i="60" l="1"/>
  <c r="H48" i="60"/>
  <c r="D48" i="60"/>
  <c r="G48" i="60" s="1"/>
  <c r="L48" i="60" s="1"/>
  <c r="M47" i="60"/>
  <c r="H47" i="60"/>
  <c r="D47" i="60"/>
  <c r="G47" i="60" s="1"/>
  <c r="L47" i="60" s="1"/>
  <c r="M46" i="60"/>
  <c r="H46" i="60"/>
  <c r="L46" i="60"/>
  <c r="M45" i="60"/>
  <c r="H45" i="60"/>
  <c r="D45" i="60"/>
  <c r="G45" i="60" s="1"/>
  <c r="L45" i="60" s="1"/>
  <c r="M44" i="60"/>
  <c r="H44" i="60"/>
  <c r="D44" i="60"/>
  <c r="G44" i="60" s="1"/>
  <c r="L44" i="60" s="1"/>
  <c r="M43" i="60"/>
  <c r="H43" i="60"/>
  <c r="D43" i="60"/>
  <c r="G43" i="60" s="1"/>
  <c r="L43" i="60" s="1"/>
  <c r="M42" i="60"/>
  <c r="H42" i="60"/>
  <c r="D42" i="60"/>
  <c r="G42" i="60" s="1"/>
  <c r="L42" i="60" s="1"/>
  <c r="M41" i="60"/>
  <c r="H41" i="60"/>
  <c r="D41" i="60"/>
  <c r="G41" i="60" s="1"/>
  <c r="L41" i="60" s="1"/>
  <c r="M40" i="60"/>
  <c r="H40" i="60"/>
  <c r="D40" i="60"/>
  <c r="G40" i="60" s="1"/>
  <c r="L40" i="60" s="1"/>
  <c r="M39" i="60"/>
  <c r="H39" i="60"/>
  <c r="D39" i="60"/>
  <c r="G39" i="60" s="1"/>
  <c r="L39" i="60" s="1"/>
  <c r="M38" i="60"/>
  <c r="H38" i="60"/>
  <c r="D38" i="60"/>
  <c r="G38" i="60" s="1"/>
  <c r="L38" i="60" s="1"/>
  <c r="M37" i="60"/>
  <c r="H37" i="60"/>
  <c r="D37" i="60"/>
  <c r="G37" i="60" s="1"/>
  <c r="L37" i="60" s="1"/>
  <c r="M36" i="60"/>
  <c r="H36" i="60"/>
  <c r="D36" i="60"/>
  <c r="G36" i="60" s="1"/>
  <c r="L36" i="60" s="1"/>
  <c r="M35" i="60"/>
  <c r="H35" i="60"/>
  <c r="D35" i="60"/>
  <c r="G35" i="60" s="1"/>
  <c r="L35" i="60" s="1"/>
  <c r="M34" i="60"/>
  <c r="H34" i="60"/>
  <c r="D34" i="60"/>
  <c r="G34" i="60" s="1"/>
  <c r="L34" i="60" s="1"/>
  <c r="M33" i="60"/>
  <c r="H33" i="60"/>
  <c r="D33" i="60"/>
  <c r="G33" i="60" s="1"/>
  <c r="L33" i="60" s="1"/>
  <c r="M32" i="60"/>
  <c r="H32" i="60"/>
  <c r="D32" i="60"/>
  <c r="G32" i="60" s="1"/>
  <c r="L32" i="60" s="1"/>
  <c r="M31" i="60"/>
  <c r="H31" i="60"/>
  <c r="D31" i="60"/>
  <c r="G31" i="60" s="1"/>
  <c r="L31" i="60" s="1"/>
  <c r="M30" i="60"/>
  <c r="H30" i="60"/>
  <c r="D30" i="60"/>
  <c r="G30" i="60" s="1"/>
  <c r="L30" i="60" s="1"/>
  <c r="M29" i="60"/>
  <c r="H29" i="60"/>
  <c r="D29" i="60"/>
  <c r="G29" i="60" s="1"/>
  <c r="L29" i="60" s="1"/>
  <c r="M28" i="60"/>
  <c r="H28" i="60"/>
  <c r="D28" i="60"/>
  <c r="G28" i="60" s="1"/>
  <c r="L28" i="60" s="1"/>
  <c r="M27" i="60"/>
  <c r="H27" i="60"/>
  <c r="D27" i="60"/>
  <c r="G27" i="60" s="1"/>
  <c r="L27" i="60" s="1"/>
  <c r="M26" i="60"/>
  <c r="H26" i="60"/>
  <c r="D26" i="60"/>
  <c r="G26" i="60" s="1"/>
  <c r="L26" i="60" s="1"/>
  <c r="M25" i="60"/>
  <c r="H25" i="60"/>
  <c r="D25" i="60"/>
  <c r="G25" i="60" s="1"/>
  <c r="L25" i="60" s="1"/>
  <c r="M24" i="60"/>
  <c r="H24" i="60"/>
  <c r="D24" i="60"/>
  <c r="G24" i="60" s="1"/>
  <c r="L24" i="60" s="1"/>
  <c r="M23" i="60"/>
  <c r="H23" i="60"/>
  <c r="D23" i="60"/>
  <c r="G23" i="60" s="1"/>
  <c r="L23" i="60" s="1"/>
  <c r="M22" i="60"/>
  <c r="H22" i="60"/>
  <c r="D22" i="60"/>
  <c r="G22" i="60" s="1"/>
  <c r="L22" i="60" s="1"/>
  <c r="M21" i="60"/>
  <c r="H21" i="60"/>
  <c r="D21" i="60"/>
  <c r="G21" i="60" s="1"/>
  <c r="L21" i="60" s="1"/>
  <c r="M20" i="60"/>
  <c r="H20" i="60"/>
  <c r="D20" i="60"/>
  <c r="G20" i="60" s="1"/>
  <c r="L20" i="60" s="1"/>
  <c r="M19" i="60"/>
  <c r="H19" i="60"/>
  <c r="D19" i="60"/>
  <c r="G19" i="60" s="1"/>
  <c r="L19" i="60" s="1"/>
  <c r="M18" i="60"/>
  <c r="H18" i="60"/>
  <c r="D18" i="60"/>
  <c r="G18" i="60" s="1"/>
  <c r="L18" i="60" s="1"/>
  <c r="M17" i="60"/>
  <c r="H17" i="60"/>
  <c r="D17" i="60"/>
  <c r="G17" i="60" s="1"/>
  <c r="L17" i="60" s="1"/>
  <c r="M16" i="60"/>
  <c r="H16" i="60"/>
  <c r="D16" i="60"/>
  <c r="G16" i="60" s="1"/>
  <c r="L16" i="60" s="1"/>
  <c r="M15" i="60"/>
  <c r="H15" i="60"/>
  <c r="D15" i="60"/>
  <c r="G15" i="60" s="1"/>
  <c r="L15" i="60" s="1"/>
  <c r="M14" i="60"/>
  <c r="H14" i="60"/>
  <c r="D14" i="60"/>
  <c r="G14" i="60" s="1"/>
  <c r="L14" i="60" s="1"/>
  <c r="M13" i="60"/>
  <c r="H13" i="60"/>
  <c r="D13" i="60"/>
  <c r="G13" i="60" s="1"/>
  <c r="L13" i="60" s="1"/>
  <c r="M12" i="60"/>
  <c r="H12" i="60"/>
  <c r="D12" i="60"/>
  <c r="G12" i="60" s="1"/>
  <c r="L12" i="60" s="1"/>
  <c r="M11" i="60"/>
  <c r="H11" i="60"/>
  <c r="D11" i="60"/>
  <c r="G11" i="60" s="1"/>
  <c r="L11" i="60" s="1"/>
  <c r="M10" i="60"/>
  <c r="H10" i="60"/>
  <c r="D10" i="60"/>
  <c r="G10" i="60" s="1"/>
  <c r="L10" i="60" s="1"/>
  <c r="M9" i="60"/>
  <c r="H9" i="60"/>
  <c r="D9" i="60"/>
  <c r="G9" i="60" s="1"/>
  <c r="L9" i="60" s="1"/>
  <c r="M8" i="60"/>
  <c r="H8" i="60"/>
  <c r="D8" i="60"/>
  <c r="G8" i="60" s="1"/>
  <c r="L8" i="60" s="1"/>
  <c r="M7" i="60"/>
  <c r="H7" i="60"/>
  <c r="D7" i="60"/>
  <c r="G7" i="60" s="1"/>
  <c r="L7" i="60" s="1"/>
  <c r="M6" i="60"/>
  <c r="H6" i="60"/>
  <c r="D6" i="60"/>
  <c r="G6" i="60" s="1"/>
  <c r="L6" i="60" s="1"/>
  <c r="K49" i="58" l="1"/>
  <c r="D48" i="58"/>
  <c r="G48" i="58" s="1"/>
  <c r="L48" i="58" s="1"/>
  <c r="H48" i="58"/>
  <c r="M48" i="58"/>
  <c r="M47" i="58" l="1"/>
  <c r="H47" i="58"/>
  <c r="D47" i="58"/>
  <c r="G47" i="58" s="1"/>
  <c r="L47" i="58" s="1"/>
  <c r="M46" i="58"/>
  <c r="H46" i="58"/>
  <c r="G46" i="58"/>
  <c r="L46" i="58" s="1"/>
  <c r="M45" i="58"/>
  <c r="H45" i="58"/>
  <c r="D45" i="58"/>
  <c r="G45" i="58" s="1"/>
  <c r="L45" i="58" s="1"/>
  <c r="M44" i="58"/>
  <c r="H44" i="58"/>
  <c r="D44" i="58"/>
  <c r="G44" i="58" s="1"/>
  <c r="L44" i="58" s="1"/>
  <c r="M43" i="58"/>
  <c r="H43" i="58"/>
  <c r="D43" i="58"/>
  <c r="G43" i="58" s="1"/>
  <c r="L43" i="58" s="1"/>
  <c r="M42" i="58"/>
  <c r="H42" i="58"/>
  <c r="D42" i="58"/>
  <c r="G42" i="58" s="1"/>
  <c r="L42" i="58" s="1"/>
  <c r="M41" i="58"/>
  <c r="H41" i="58"/>
  <c r="D41" i="58"/>
  <c r="G41" i="58" s="1"/>
  <c r="L41" i="58" s="1"/>
  <c r="M40" i="58"/>
  <c r="H40" i="58"/>
  <c r="D40" i="58"/>
  <c r="G40" i="58" s="1"/>
  <c r="L40" i="58" s="1"/>
  <c r="M39" i="58"/>
  <c r="H39" i="58"/>
  <c r="D39" i="58"/>
  <c r="G39" i="58" s="1"/>
  <c r="L39" i="58" s="1"/>
  <c r="M38" i="58"/>
  <c r="H38" i="58"/>
  <c r="D38" i="58"/>
  <c r="G38" i="58" s="1"/>
  <c r="L38" i="58" s="1"/>
  <c r="M37" i="58"/>
  <c r="H37" i="58"/>
  <c r="D37" i="58"/>
  <c r="G37" i="58" s="1"/>
  <c r="L37" i="58" s="1"/>
  <c r="M36" i="58"/>
  <c r="H36" i="58"/>
  <c r="D36" i="58"/>
  <c r="G36" i="58" s="1"/>
  <c r="L36" i="58" s="1"/>
  <c r="M35" i="58"/>
  <c r="H35" i="58"/>
  <c r="D35" i="58"/>
  <c r="G35" i="58" s="1"/>
  <c r="L35" i="58" s="1"/>
  <c r="M34" i="58"/>
  <c r="H34" i="58"/>
  <c r="D34" i="58"/>
  <c r="G34" i="58" s="1"/>
  <c r="L34" i="58" s="1"/>
  <c r="M33" i="58"/>
  <c r="H33" i="58"/>
  <c r="D33" i="58"/>
  <c r="G33" i="58" s="1"/>
  <c r="L33" i="58" s="1"/>
  <c r="M32" i="58"/>
  <c r="H32" i="58"/>
  <c r="D32" i="58"/>
  <c r="G32" i="58" s="1"/>
  <c r="L32" i="58" s="1"/>
  <c r="M31" i="58"/>
  <c r="H31" i="58"/>
  <c r="D31" i="58"/>
  <c r="G31" i="58" s="1"/>
  <c r="L31" i="58" s="1"/>
  <c r="M30" i="58"/>
  <c r="H30" i="58"/>
  <c r="D30" i="58"/>
  <c r="G30" i="58" s="1"/>
  <c r="L30" i="58" s="1"/>
  <c r="M29" i="58"/>
  <c r="H29" i="58"/>
  <c r="D29" i="58"/>
  <c r="G29" i="58" s="1"/>
  <c r="L29" i="58" s="1"/>
  <c r="M28" i="58"/>
  <c r="H28" i="58"/>
  <c r="D28" i="58"/>
  <c r="G28" i="58" s="1"/>
  <c r="L28" i="58" s="1"/>
  <c r="M27" i="58"/>
  <c r="H27" i="58"/>
  <c r="D27" i="58"/>
  <c r="G27" i="58" s="1"/>
  <c r="L27" i="58" s="1"/>
  <c r="M26" i="58"/>
  <c r="H26" i="58"/>
  <c r="D26" i="58"/>
  <c r="G26" i="58" s="1"/>
  <c r="L26" i="58" s="1"/>
  <c r="M25" i="58"/>
  <c r="H25" i="58"/>
  <c r="D25" i="58"/>
  <c r="G25" i="58" s="1"/>
  <c r="L25" i="58" s="1"/>
  <c r="M24" i="58"/>
  <c r="H24" i="58"/>
  <c r="D24" i="58"/>
  <c r="G24" i="58" s="1"/>
  <c r="L24" i="58" s="1"/>
  <c r="M23" i="58"/>
  <c r="H23" i="58"/>
  <c r="D23" i="58"/>
  <c r="G23" i="58" s="1"/>
  <c r="L23" i="58" s="1"/>
  <c r="M22" i="58"/>
  <c r="H22" i="58"/>
  <c r="D22" i="58"/>
  <c r="G22" i="58" s="1"/>
  <c r="L22" i="58" s="1"/>
  <c r="M21" i="58"/>
  <c r="H21" i="58"/>
  <c r="D21" i="58"/>
  <c r="G21" i="58" s="1"/>
  <c r="L21" i="58" s="1"/>
  <c r="M20" i="58"/>
  <c r="H20" i="58"/>
  <c r="D20" i="58"/>
  <c r="G20" i="58" s="1"/>
  <c r="L20" i="58" s="1"/>
  <c r="M19" i="58"/>
  <c r="H19" i="58"/>
  <c r="D19" i="58"/>
  <c r="G19" i="58" s="1"/>
  <c r="L19" i="58" s="1"/>
  <c r="M18" i="58"/>
  <c r="H18" i="58"/>
  <c r="D18" i="58"/>
  <c r="G18" i="58" s="1"/>
  <c r="L18" i="58" s="1"/>
  <c r="M17" i="58"/>
  <c r="H17" i="58"/>
  <c r="D17" i="58"/>
  <c r="G17" i="58" s="1"/>
  <c r="L17" i="58" s="1"/>
  <c r="M16" i="58"/>
  <c r="H16" i="58"/>
  <c r="D16" i="58"/>
  <c r="G16" i="58" s="1"/>
  <c r="L16" i="58" s="1"/>
  <c r="M15" i="58"/>
  <c r="H15" i="58"/>
  <c r="D15" i="58"/>
  <c r="G15" i="58" s="1"/>
  <c r="L15" i="58" s="1"/>
  <c r="M14" i="58"/>
  <c r="H14" i="58"/>
  <c r="D14" i="58"/>
  <c r="G14" i="58" s="1"/>
  <c r="L14" i="58" s="1"/>
  <c r="M13" i="58"/>
  <c r="H13" i="58"/>
  <c r="D13" i="58"/>
  <c r="G13" i="58" s="1"/>
  <c r="L13" i="58" s="1"/>
  <c r="M12" i="58"/>
  <c r="H12" i="58"/>
  <c r="D12" i="58"/>
  <c r="G12" i="58" s="1"/>
  <c r="L12" i="58" s="1"/>
  <c r="M11" i="58"/>
  <c r="H11" i="58"/>
  <c r="D11" i="58"/>
  <c r="G11" i="58" s="1"/>
  <c r="L11" i="58" s="1"/>
  <c r="M10" i="58"/>
  <c r="H10" i="58"/>
  <c r="D10" i="58"/>
  <c r="G10" i="58" s="1"/>
  <c r="L10" i="58" s="1"/>
  <c r="M9" i="58"/>
  <c r="H9" i="58"/>
  <c r="D9" i="58"/>
  <c r="G9" i="58" s="1"/>
  <c r="L9" i="58" s="1"/>
  <c r="M8" i="58"/>
  <c r="H8" i="58"/>
  <c r="D8" i="58"/>
  <c r="G8" i="58" s="1"/>
  <c r="L8" i="58" s="1"/>
  <c r="M7" i="58"/>
  <c r="H7" i="58"/>
  <c r="D7" i="58"/>
  <c r="G7" i="58" s="1"/>
  <c r="L7" i="58" s="1"/>
  <c r="M6" i="58"/>
  <c r="H6" i="58"/>
  <c r="D6" i="58"/>
  <c r="G6" i="58" s="1"/>
  <c r="L6" i="58" s="1"/>
  <c r="K48" i="57" l="1"/>
  <c r="M47" i="57" l="1"/>
  <c r="H47" i="57"/>
  <c r="D47" i="57"/>
  <c r="G47" i="57" s="1"/>
  <c r="L47" i="57" s="1"/>
  <c r="M46" i="57"/>
  <c r="H46" i="57"/>
  <c r="G46" i="57"/>
  <c r="L46" i="57" s="1"/>
  <c r="M45" i="57"/>
  <c r="H45" i="57"/>
  <c r="D45" i="57"/>
  <c r="G45" i="57" s="1"/>
  <c r="L45" i="57" s="1"/>
  <c r="M44" i="57"/>
  <c r="H44" i="57"/>
  <c r="D44" i="57"/>
  <c r="G44" i="57" s="1"/>
  <c r="L44" i="57" s="1"/>
  <c r="M43" i="57"/>
  <c r="H43" i="57"/>
  <c r="D43" i="57"/>
  <c r="G43" i="57" s="1"/>
  <c r="L43" i="57" s="1"/>
  <c r="M42" i="57"/>
  <c r="H42" i="57"/>
  <c r="D42" i="57"/>
  <c r="G42" i="57" s="1"/>
  <c r="L42" i="57" s="1"/>
  <c r="M41" i="57"/>
  <c r="H41" i="57"/>
  <c r="D41" i="57"/>
  <c r="G41" i="57" s="1"/>
  <c r="L41" i="57" s="1"/>
  <c r="M40" i="57"/>
  <c r="H40" i="57"/>
  <c r="D40" i="57"/>
  <c r="G40" i="57" s="1"/>
  <c r="L40" i="57" s="1"/>
  <c r="M39" i="57"/>
  <c r="H39" i="57"/>
  <c r="D39" i="57"/>
  <c r="G39" i="57" s="1"/>
  <c r="L39" i="57" s="1"/>
  <c r="M38" i="57"/>
  <c r="H38" i="57"/>
  <c r="D38" i="57"/>
  <c r="G38" i="57" s="1"/>
  <c r="L38" i="57" s="1"/>
  <c r="M37" i="57"/>
  <c r="H37" i="57"/>
  <c r="D37" i="57"/>
  <c r="G37" i="57" s="1"/>
  <c r="L37" i="57" s="1"/>
  <c r="M36" i="57"/>
  <c r="H36" i="57"/>
  <c r="D36" i="57"/>
  <c r="G36" i="57" s="1"/>
  <c r="L36" i="57" s="1"/>
  <c r="M35" i="57"/>
  <c r="H35" i="57"/>
  <c r="D35" i="57"/>
  <c r="G35" i="57" s="1"/>
  <c r="L35" i="57" s="1"/>
  <c r="M34" i="57"/>
  <c r="H34" i="57"/>
  <c r="D34" i="57"/>
  <c r="G34" i="57" s="1"/>
  <c r="L34" i="57" s="1"/>
  <c r="M33" i="57"/>
  <c r="H33" i="57"/>
  <c r="D33" i="57"/>
  <c r="G33" i="57" s="1"/>
  <c r="L33" i="57" s="1"/>
  <c r="M32" i="57"/>
  <c r="H32" i="57"/>
  <c r="D32" i="57"/>
  <c r="G32" i="57" s="1"/>
  <c r="L32" i="57" s="1"/>
  <c r="M31" i="57"/>
  <c r="H31" i="57"/>
  <c r="D31" i="57"/>
  <c r="G31" i="57" s="1"/>
  <c r="L31" i="57" s="1"/>
  <c r="M30" i="57"/>
  <c r="H30" i="57"/>
  <c r="D30" i="57"/>
  <c r="G30" i="57" s="1"/>
  <c r="L30" i="57" s="1"/>
  <c r="M29" i="57"/>
  <c r="H29" i="57"/>
  <c r="D29" i="57"/>
  <c r="G29" i="57" s="1"/>
  <c r="L29" i="57" s="1"/>
  <c r="M28" i="57"/>
  <c r="H28" i="57"/>
  <c r="D28" i="57"/>
  <c r="G28" i="57" s="1"/>
  <c r="L28" i="57" s="1"/>
  <c r="M27" i="57"/>
  <c r="H27" i="57"/>
  <c r="D27" i="57"/>
  <c r="G27" i="57" s="1"/>
  <c r="L27" i="57" s="1"/>
  <c r="M26" i="57"/>
  <c r="H26" i="57"/>
  <c r="D26" i="57"/>
  <c r="G26" i="57" s="1"/>
  <c r="L26" i="57" s="1"/>
  <c r="M25" i="57"/>
  <c r="H25" i="57"/>
  <c r="D25" i="57"/>
  <c r="G25" i="57" s="1"/>
  <c r="L25" i="57" s="1"/>
  <c r="M24" i="57"/>
  <c r="H24" i="57"/>
  <c r="D24" i="57"/>
  <c r="G24" i="57" s="1"/>
  <c r="L24" i="57" s="1"/>
  <c r="M23" i="57"/>
  <c r="H23" i="57"/>
  <c r="D23" i="57"/>
  <c r="G23" i="57" s="1"/>
  <c r="L23" i="57" s="1"/>
  <c r="M22" i="57"/>
  <c r="H22" i="57"/>
  <c r="D22" i="57"/>
  <c r="G22" i="57" s="1"/>
  <c r="L22" i="57" s="1"/>
  <c r="M21" i="57"/>
  <c r="H21" i="57"/>
  <c r="D21" i="57"/>
  <c r="G21" i="57" s="1"/>
  <c r="L21" i="57" s="1"/>
  <c r="M20" i="57"/>
  <c r="H20" i="57"/>
  <c r="D20" i="57"/>
  <c r="G20" i="57" s="1"/>
  <c r="L20" i="57" s="1"/>
  <c r="M19" i="57"/>
  <c r="H19" i="57"/>
  <c r="D19" i="57"/>
  <c r="G19" i="57" s="1"/>
  <c r="L19" i="57" s="1"/>
  <c r="M18" i="57"/>
  <c r="H18" i="57"/>
  <c r="D18" i="57"/>
  <c r="G18" i="57" s="1"/>
  <c r="L18" i="57" s="1"/>
  <c r="M17" i="57"/>
  <c r="H17" i="57"/>
  <c r="D17" i="57"/>
  <c r="G17" i="57" s="1"/>
  <c r="L17" i="57" s="1"/>
  <c r="M16" i="57"/>
  <c r="H16" i="57"/>
  <c r="D16" i="57"/>
  <c r="G16" i="57" s="1"/>
  <c r="L16" i="57" s="1"/>
  <c r="M15" i="57"/>
  <c r="H15" i="57"/>
  <c r="D15" i="57"/>
  <c r="G15" i="57" s="1"/>
  <c r="L15" i="57" s="1"/>
  <c r="M14" i="57"/>
  <c r="H14" i="57"/>
  <c r="D14" i="57"/>
  <c r="G14" i="57" s="1"/>
  <c r="L14" i="57" s="1"/>
  <c r="M13" i="57"/>
  <c r="H13" i="57"/>
  <c r="D13" i="57"/>
  <c r="G13" i="57" s="1"/>
  <c r="L13" i="57" s="1"/>
  <c r="M12" i="57"/>
  <c r="H12" i="57"/>
  <c r="D12" i="57"/>
  <c r="G12" i="57" s="1"/>
  <c r="L12" i="57" s="1"/>
  <c r="M11" i="57"/>
  <c r="H11" i="57"/>
  <c r="D11" i="57"/>
  <c r="G11" i="57" s="1"/>
  <c r="L11" i="57" s="1"/>
  <c r="M10" i="57"/>
  <c r="H10" i="57"/>
  <c r="D10" i="57"/>
  <c r="G10" i="57" s="1"/>
  <c r="L10" i="57" s="1"/>
  <c r="M9" i="57"/>
  <c r="H9" i="57"/>
  <c r="D9" i="57"/>
  <c r="G9" i="57" s="1"/>
  <c r="L9" i="57" s="1"/>
  <c r="M8" i="57"/>
  <c r="H8" i="57"/>
  <c r="D8" i="57"/>
  <c r="G8" i="57" s="1"/>
  <c r="L8" i="57" s="1"/>
  <c r="M7" i="57"/>
  <c r="H7" i="57"/>
  <c r="D7" i="57"/>
  <c r="G7" i="57" s="1"/>
  <c r="L7" i="57" s="1"/>
  <c r="M6" i="57"/>
  <c r="H6" i="57"/>
  <c r="D6" i="57"/>
  <c r="G6" i="57" s="1"/>
  <c r="L6" i="57" s="1"/>
  <c r="K50" i="54" l="1"/>
  <c r="M49" i="54"/>
  <c r="H49" i="54"/>
  <c r="D49" i="54"/>
  <c r="G49" i="54" s="1"/>
  <c r="L49" i="54" s="1"/>
  <c r="M48" i="54"/>
  <c r="H48" i="54"/>
  <c r="D48" i="54"/>
  <c r="G48" i="54" s="1"/>
  <c r="L48" i="54" s="1"/>
  <c r="M47" i="54"/>
  <c r="H47" i="54"/>
  <c r="D47" i="54"/>
  <c r="G47" i="54" s="1"/>
  <c r="L47" i="54" s="1"/>
  <c r="M46" i="54"/>
  <c r="H46" i="54"/>
  <c r="G46" i="54"/>
  <c r="L46" i="54" s="1"/>
  <c r="M45" i="54"/>
  <c r="H45" i="54"/>
  <c r="D45" i="54"/>
  <c r="G45" i="54" s="1"/>
  <c r="L45" i="54" s="1"/>
  <c r="M44" i="54"/>
  <c r="H44" i="54"/>
  <c r="D44" i="54"/>
  <c r="G44" i="54" s="1"/>
  <c r="L44" i="54" s="1"/>
  <c r="M43" i="54"/>
  <c r="H43" i="54"/>
  <c r="D43" i="54"/>
  <c r="G43" i="54" s="1"/>
  <c r="L43" i="54" s="1"/>
  <c r="M42" i="54"/>
  <c r="H42" i="54"/>
  <c r="D42" i="54"/>
  <c r="G42" i="54" s="1"/>
  <c r="L42" i="54" s="1"/>
  <c r="M41" i="54"/>
  <c r="H41" i="54"/>
  <c r="D41" i="54"/>
  <c r="G41" i="54" s="1"/>
  <c r="L41" i="54" s="1"/>
  <c r="M40" i="54"/>
  <c r="H40" i="54"/>
  <c r="D40" i="54"/>
  <c r="G40" i="54" s="1"/>
  <c r="L40" i="54" s="1"/>
  <c r="M39" i="54"/>
  <c r="H39" i="54"/>
  <c r="D39" i="54"/>
  <c r="G39" i="54" s="1"/>
  <c r="L39" i="54" s="1"/>
  <c r="M38" i="54"/>
  <c r="H38" i="54"/>
  <c r="D38" i="54"/>
  <c r="G38" i="54" s="1"/>
  <c r="L38" i="54" s="1"/>
  <c r="M37" i="54"/>
  <c r="H37" i="54"/>
  <c r="D37" i="54"/>
  <c r="G37" i="54" s="1"/>
  <c r="L37" i="54" s="1"/>
  <c r="M36" i="54"/>
  <c r="H36" i="54"/>
  <c r="D36" i="54"/>
  <c r="G36" i="54" s="1"/>
  <c r="L36" i="54" s="1"/>
  <c r="M35" i="54"/>
  <c r="H35" i="54"/>
  <c r="D35" i="54"/>
  <c r="G35" i="54" s="1"/>
  <c r="L35" i="54" s="1"/>
  <c r="M34" i="54"/>
  <c r="H34" i="54"/>
  <c r="D34" i="54"/>
  <c r="G34" i="54" s="1"/>
  <c r="L34" i="54" s="1"/>
  <c r="M33" i="54"/>
  <c r="H33" i="54"/>
  <c r="D33" i="54"/>
  <c r="G33" i="54" s="1"/>
  <c r="L33" i="54" s="1"/>
  <c r="M32" i="54"/>
  <c r="H32" i="54"/>
  <c r="D32" i="54"/>
  <c r="G32" i="54" s="1"/>
  <c r="L32" i="54" s="1"/>
  <c r="M31" i="54"/>
  <c r="H31" i="54"/>
  <c r="D31" i="54"/>
  <c r="G31" i="54" s="1"/>
  <c r="L31" i="54" s="1"/>
  <c r="M30" i="54"/>
  <c r="H30" i="54"/>
  <c r="D30" i="54"/>
  <c r="G30" i="54" s="1"/>
  <c r="L30" i="54" s="1"/>
  <c r="M29" i="54"/>
  <c r="H29" i="54"/>
  <c r="D29" i="54"/>
  <c r="G29" i="54" s="1"/>
  <c r="L29" i="54" s="1"/>
  <c r="M28" i="54"/>
  <c r="H28" i="54"/>
  <c r="D28" i="54"/>
  <c r="G28" i="54" s="1"/>
  <c r="L28" i="54" s="1"/>
  <c r="M27" i="54"/>
  <c r="H27" i="54"/>
  <c r="D27" i="54"/>
  <c r="G27" i="54" s="1"/>
  <c r="L27" i="54" s="1"/>
  <c r="M26" i="54"/>
  <c r="H26" i="54"/>
  <c r="D26" i="54"/>
  <c r="G26" i="54" s="1"/>
  <c r="L26" i="54" s="1"/>
  <c r="M25" i="54"/>
  <c r="H25" i="54"/>
  <c r="D25" i="54"/>
  <c r="G25" i="54" s="1"/>
  <c r="L25" i="54" s="1"/>
  <c r="M24" i="54"/>
  <c r="H24" i="54"/>
  <c r="D24" i="54"/>
  <c r="G24" i="54" s="1"/>
  <c r="L24" i="54" s="1"/>
  <c r="M23" i="54"/>
  <c r="H23" i="54"/>
  <c r="D23" i="54"/>
  <c r="G23" i="54" s="1"/>
  <c r="L23" i="54" s="1"/>
  <c r="M22" i="54"/>
  <c r="H22" i="54"/>
  <c r="D22" i="54"/>
  <c r="G22" i="54" s="1"/>
  <c r="L22" i="54" s="1"/>
  <c r="M21" i="54"/>
  <c r="H21" i="54"/>
  <c r="D21" i="54"/>
  <c r="G21" i="54" s="1"/>
  <c r="L21" i="54" s="1"/>
  <c r="M20" i="54"/>
  <c r="H20" i="54"/>
  <c r="D20" i="54"/>
  <c r="G20" i="54" s="1"/>
  <c r="L20" i="54" s="1"/>
  <c r="M19" i="54"/>
  <c r="H19" i="54"/>
  <c r="D19" i="54"/>
  <c r="G19" i="54" s="1"/>
  <c r="L19" i="54" s="1"/>
  <c r="M18" i="54"/>
  <c r="H18" i="54"/>
  <c r="D18" i="54"/>
  <c r="G18" i="54" s="1"/>
  <c r="L18" i="54" s="1"/>
  <c r="M17" i="54"/>
  <c r="H17" i="54"/>
  <c r="D17" i="54"/>
  <c r="G17" i="54" s="1"/>
  <c r="L17" i="54" s="1"/>
  <c r="M16" i="54"/>
  <c r="H16" i="54"/>
  <c r="D16" i="54"/>
  <c r="G16" i="54" s="1"/>
  <c r="L16" i="54" s="1"/>
  <c r="M15" i="54"/>
  <c r="H15" i="54"/>
  <c r="D15" i="54"/>
  <c r="G15" i="54" s="1"/>
  <c r="L15" i="54" s="1"/>
  <c r="M14" i="54"/>
  <c r="H14" i="54"/>
  <c r="D14" i="54"/>
  <c r="G14" i="54" s="1"/>
  <c r="L14" i="54" s="1"/>
  <c r="M13" i="54"/>
  <c r="H13" i="54"/>
  <c r="D13" i="54"/>
  <c r="G13" i="54" s="1"/>
  <c r="L13" i="54" s="1"/>
  <c r="M12" i="54"/>
  <c r="H12" i="54"/>
  <c r="D12" i="54"/>
  <c r="G12" i="54" s="1"/>
  <c r="L12" i="54" s="1"/>
  <c r="M11" i="54"/>
  <c r="H11" i="54"/>
  <c r="D11" i="54"/>
  <c r="G11" i="54" s="1"/>
  <c r="L11" i="54" s="1"/>
  <c r="M10" i="54"/>
  <c r="H10" i="54"/>
  <c r="D10" i="54"/>
  <c r="G10" i="54" s="1"/>
  <c r="L10" i="54" s="1"/>
  <c r="M9" i="54"/>
  <c r="H9" i="54"/>
  <c r="D9" i="54"/>
  <c r="G9" i="54" s="1"/>
  <c r="L9" i="54" s="1"/>
  <c r="M8" i="54"/>
  <c r="H8" i="54"/>
  <c r="D8" i="54"/>
  <c r="G8" i="54" s="1"/>
  <c r="L8" i="54" s="1"/>
  <c r="M7" i="54"/>
  <c r="H7" i="54"/>
  <c r="D7" i="54"/>
  <c r="G7" i="54" s="1"/>
  <c r="L7" i="54" s="1"/>
  <c r="M6" i="54"/>
  <c r="H6" i="54"/>
  <c r="D6" i="54"/>
  <c r="G6" i="54" s="1"/>
  <c r="L6" i="54" s="1"/>
  <c r="K50" i="53"/>
  <c r="M49" i="53"/>
  <c r="H49" i="53"/>
  <c r="D49" i="53"/>
  <c r="G49" i="53" s="1"/>
  <c r="L49" i="53" s="1"/>
  <c r="M48" i="53"/>
  <c r="H48" i="53"/>
  <c r="D48" i="53"/>
  <c r="G48" i="53" s="1"/>
  <c r="L48" i="53" s="1"/>
  <c r="M47" i="53"/>
  <c r="H47" i="53"/>
  <c r="D47" i="53"/>
  <c r="G47" i="53" s="1"/>
  <c r="L47" i="53" s="1"/>
  <c r="M46" i="53"/>
  <c r="H46" i="53"/>
  <c r="G46" i="53"/>
  <c r="L46" i="53" s="1"/>
  <c r="M45" i="53"/>
  <c r="H45" i="53"/>
  <c r="D45" i="53"/>
  <c r="G45" i="53" s="1"/>
  <c r="L45" i="53" s="1"/>
  <c r="M44" i="53"/>
  <c r="H44" i="53"/>
  <c r="D44" i="53"/>
  <c r="G44" i="53" s="1"/>
  <c r="L44" i="53" s="1"/>
  <c r="M43" i="53"/>
  <c r="H43" i="53"/>
  <c r="D43" i="53"/>
  <c r="G43" i="53" s="1"/>
  <c r="L43" i="53" s="1"/>
  <c r="M42" i="53"/>
  <c r="H42" i="53"/>
  <c r="D42" i="53"/>
  <c r="G42" i="53" s="1"/>
  <c r="L42" i="53" s="1"/>
  <c r="M41" i="53"/>
  <c r="H41" i="53"/>
  <c r="D41" i="53"/>
  <c r="G41" i="53" s="1"/>
  <c r="L41" i="53" s="1"/>
  <c r="M40" i="53"/>
  <c r="H40" i="53"/>
  <c r="D40" i="53"/>
  <c r="G40" i="53" s="1"/>
  <c r="L40" i="53" s="1"/>
  <c r="M39" i="53"/>
  <c r="H39" i="53"/>
  <c r="D39" i="53"/>
  <c r="G39" i="53" s="1"/>
  <c r="L39" i="53" s="1"/>
  <c r="M38" i="53"/>
  <c r="H38" i="53"/>
  <c r="D38" i="53"/>
  <c r="G38" i="53" s="1"/>
  <c r="L38" i="53" s="1"/>
  <c r="M37" i="53"/>
  <c r="H37" i="53"/>
  <c r="D37" i="53"/>
  <c r="G37" i="53" s="1"/>
  <c r="L37" i="53" s="1"/>
  <c r="M36" i="53"/>
  <c r="H36" i="53"/>
  <c r="D36" i="53"/>
  <c r="G36" i="53" s="1"/>
  <c r="L36" i="53" s="1"/>
  <c r="M35" i="53"/>
  <c r="H35" i="53"/>
  <c r="D35" i="53"/>
  <c r="G35" i="53" s="1"/>
  <c r="L35" i="53" s="1"/>
  <c r="M34" i="53"/>
  <c r="H34" i="53"/>
  <c r="D34" i="53"/>
  <c r="G34" i="53" s="1"/>
  <c r="L34" i="53" s="1"/>
  <c r="M33" i="53"/>
  <c r="H33" i="53"/>
  <c r="D33" i="53"/>
  <c r="G33" i="53" s="1"/>
  <c r="L33" i="53" s="1"/>
  <c r="M32" i="53"/>
  <c r="H32" i="53"/>
  <c r="D32" i="53"/>
  <c r="G32" i="53" s="1"/>
  <c r="L32" i="53" s="1"/>
  <c r="M31" i="53"/>
  <c r="H31" i="53"/>
  <c r="D31" i="53"/>
  <c r="G31" i="53" s="1"/>
  <c r="L31" i="53" s="1"/>
  <c r="M30" i="53"/>
  <c r="H30" i="53"/>
  <c r="D30" i="53"/>
  <c r="G30" i="53" s="1"/>
  <c r="L30" i="53" s="1"/>
  <c r="M29" i="53"/>
  <c r="H29" i="53"/>
  <c r="D29" i="53"/>
  <c r="G29" i="53" s="1"/>
  <c r="L29" i="53" s="1"/>
  <c r="M28" i="53"/>
  <c r="H28" i="53"/>
  <c r="D28" i="53"/>
  <c r="G28" i="53" s="1"/>
  <c r="L28" i="53" s="1"/>
  <c r="M27" i="53"/>
  <c r="H27" i="53"/>
  <c r="D27" i="53"/>
  <c r="G27" i="53" s="1"/>
  <c r="L27" i="53" s="1"/>
  <c r="M26" i="53"/>
  <c r="H26" i="53"/>
  <c r="D26" i="53"/>
  <c r="G26" i="53" s="1"/>
  <c r="L26" i="53" s="1"/>
  <c r="M25" i="53"/>
  <c r="H25" i="53"/>
  <c r="D25" i="53"/>
  <c r="G25" i="53" s="1"/>
  <c r="L25" i="53" s="1"/>
  <c r="M24" i="53"/>
  <c r="H24" i="53"/>
  <c r="D24" i="53"/>
  <c r="G24" i="53" s="1"/>
  <c r="L24" i="53" s="1"/>
  <c r="M23" i="53"/>
  <c r="H23" i="53"/>
  <c r="D23" i="53"/>
  <c r="G23" i="53" s="1"/>
  <c r="L23" i="53" s="1"/>
  <c r="M22" i="53"/>
  <c r="H22" i="53"/>
  <c r="D22" i="53"/>
  <c r="G22" i="53" s="1"/>
  <c r="L22" i="53" s="1"/>
  <c r="M21" i="53"/>
  <c r="H21" i="53"/>
  <c r="D21" i="53"/>
  <c r="G21" i="53" s="1"/>
  <c r="L21" i="53" s="1"/>
  <c r="M20" i="53"/>
  <c r="H20" i="53"/>
  <c r="D20" i="53"/>
  <c r="G20" i="53" s="1"/>
  <c r="L20" i="53" s="1"/>
  <c r="M19" i="53"/>
  <c r="H19" i="53"/>
  <c r="D19" i="53"/>
  <c r="G19" i="53" s="1"/>
  <c r="L19" i="53" s="1"/>
  <c r="M18" i="53"/>
  <c r="H18" i="53"/>
  <c r="D18" i="53"/>
  <c r="G18" i="53" s="1"/>
  <c r="L18" i="53" s="1"/>
  <c r="M17" i="53"/>
  <c r="H17" i="53"/>
  <c r="D17" i="53"/>
  <c r="G17" i="53" s="1"/>
  <c r="L17" i="53" s="1"/>
  <c r="M16" i="53"/>
  <c r="H16" i="53"/>
  <c r="D16" i="53"/>
  <c r="G16" i="53" s="1"/>
  <c r="L16" i="53" s="1"/>
  <c r="M15" i="53"/>
  <c r="H15" i="53"/>
  <c r="D15" i="53"/>
  <c r="G15" i="53" s="1"/>
  <c r="L15" i="53" s="1"/>
  <c r="M14" i="53"/>
  <c r="H14" i="53"/>
  <c r="D14" i="53"/>
  <c r="G14" i="53" s="1"/>
  <c r="L14" i="53" s="1"/>
  <c r="M13" i="53"/>
  <c r="H13" i="53"/>
  <c r="D13" i="53"/>
  <c r="G13" i="53" s="1"/>
  <c r="L13" i="53" s="1"/>
  <c r="M12" i="53"/>
  <c r="H12" i="53"/>
  <c r="D12" i="53"/>
  <c r="G12" i="53" s="1"/>
  <c r="L12" i="53" s="1"/>
  <c r="M11" i="53"/>
  <c r="H11" i="53"/>
  <c r="D11" i="53"/>
  <c r="G11" i="53" s="1"/>
  <c r="L11" i="53" s="1"/>
  <c r="M10" i="53"/>
  <c r="H10" i="53"/>
  <c r="D10" i="53"/>
  <c r="G10" i="53" s="1"/>
  <c r="L10" i="53" s="1"/>
  <c r="M9" i="53"/>
  <c r="H9" i="53"/>
  <c r="D9" i="53"/>
  <c r="G9" i="53" s="1"/>
  <c r="L9" i="53" s="1"/>
  <c r="M8" i="53"/>
  <c r="H8" i="53"/>
  <c r="D8" i="53"/>
  <c r="G8" i="53" s="1"/>
  <c r="L8" i="53" s="1"/>
  <c r="M7" i="53"/>
  <c r="H7" i="53"/>
  <c r="D7" i="53"/>
  <c r="G7" i="53" s="1"/>
  <c r="L7" i="53" s="1"/>
  <c r="M6" i="53"/>
  <c r="H6" i="53"/>
  <c r="D6" i="53"/>
  <c r="G6" i="53" s="1"/>
  <c r="L6" i="53" s="1"/>
  <c r="G42" i="51" l="1"/>
  <c r="L42" i="51" s="1"/>
  <c r="H42" i="51"/>
  <c r="M42" i="51"/>
  <c r="K48" i="51" l="1"/>
  <c r="M47" i="51"/>
  <c r="H47" i="51"/>
  <c r="D47" i="51"/>
  <c r="G47" i="51" s="1"/>
  <c r="L47" i="51" s="1"/>
  <c r="M46" i="51"/>
  <c r="H46" i="51"/>
  <c r="D46" i="51"/>
  <c r="G46" i="51" s="1"/>
  <c r="L46" i="51" s="1"/>
  <c r="M45" i="51"/>
  <c r="H45" i="51"/>
  <c r="D45" i="51"/>
  <c r="G45" i="51" s="1"/>
  <c r="L45" i="51" s="1"/>
  <c r="M44" i="51"/>
  <c r="H44" i="51"/>
  <c r="D44" i="51"/>
  <c r="G44" i="51" s="1"/>
  <c r="L44" i="51" s="1"/>
  <c r="M43" i="51"/>
  <c r="H43" i="51"/>
  <c r="D43" i="51"/>
  <c r="G43" i="51" s="1"/>
  <c r="L43" i="51" s="1"/>
  <c r="M41" i="51"/>
  <c r="H41" i="51"/>
  <c r="D41" i="51"/>
  <c r="G41" i="51" s="1"/>
  <c r="L41" i="51" s="1"/>
  <c r="M40" i="51"/>
  <c r="H40" i="51"/>
  <c r="D40" i="51"/>
  <c r="G40" i="51" s="1"/>
  <c r="L40" i="51" s="1"/>
  <c r="M39" i="51"/>
  <c r="H39" i="51"/>
  <c r="D39" i="51"/>
  <c r="G39" i="51" s="1"/>
  <c r="L39" i="51" s="1"/>
  <c r="M38" i="51"/>
  <c r="H38" i="51"/>
  <c r="D38" i="51"/>
  <c r="G38" i="51" s="1"/>
  <c r="L38" i="51" s="1"/>
  <c r="M37" i="51"/>
  <c r="H37" i="51"/>
  <c r="G37" i="51"/>
  <c r="L37" i="51" s="1"/>
  <c r="M36" i="51"/>
  <c r="H36" i="51"/>
  <c r="D36" i="51"/>
  <c r="G36" i="51" s="1"/>
  <c r="L36" i="51" s="1"/>
  <c r="M35" i="51"/>
  <c r="H35" i="51"/>
  <c r="D35" i="51"/>
  <c r="G35" i="51" s="1"/>
  <c r="L35" i="51" s="1"/>
  <c r="M34" i="51"/>
  <c r="H34" i="51"/>
  <c r="D34" i="51"/>
  <c r="G34" i="51" s="1"/>
  <c r="L34" i="51" s="1"/>
  <c r="M33" i="51"/>
  <c r="H33" i="51"/>
  <c r="D33" i="51"/>
  <c r="G33" i="51" s="1"/>
  <c r="L33" i="51" s="1"/>
  <c r="M32" i="51"/>
  <c r="H32" i="51"/>
  <c r="G32" i="51"/>
  <c r="L32" i="51" s="1"/>
  <c r="M31" i="51"/>
  <c r="H31" i="51"/>
  <c r="D31" i="51"/>
  <c r="G31" i="51" s="1"/>
  <c r="L31" i="51" s="1"/>
  <c r="M30" i="51"/>
  <c r="H30" i="51"/>
  <c r="G30" i="51"/>
  <c r="L30" i="51" s="1"/>
  <c r="M29" i="51"/>
  <c r="H29" i="51"/>
  <c r="D29" i="51"/>
  <c r="G29" i="51" s="1"/>
  <c r="L29" i="51" s="1"/>
  <c r="M28" i="51"/>
  <c r="H28" i="51"/>
  <c r="D28" i="51"/>
  <c r="G28" i="51" s="1"/>
  <c r="L28" i="51" s="1"/>
  <c r="M27" i="51"/>
  <c r="H27" i="51"/>
  <c r="D27" i="51"/>
  <c r="G27" i="51" s="1"/>
  <c r="L27" i="51" s="1"/>
  <c r="M26" i="51"/>
  <c r="H26" i="51"/>
  <c r="D26" i="51"/>
  <c r="G26" i="51" s="1"/>
  <c r="L26" i="51" s="1"/>
  <c r="M25" i="51"/>
  <c r="H25" i="51"/>
  <c r="D25" i="51"/>
  <c r="G25" i="51" s="1"/>
  <c r="L25" i="51" s="1"/>
  <c r="M24" i="51"/>
  <c r="H24" i="51"/>
  <c r="D24" i="51"/>
  <c r="G24" i="51" s="1"/>
  <c r="L24" i="51" s="1"/>
  <c r="M23" i="51"/>
  <c r="H23" i="51"/>
  <c r="D23" i="51"/>
  <c r="G23" i="51" s="1"/>
  <c r="L23" i="51" s="1"/>
  <c r="M22" i="51"/>
  <c r="H22" i="51"/>
  <c r="G22" i="51"/>
  <c r="L22" i="51" s="1"/>
  <c r="M21" i="51"/>
  <c r="H21" i="51"/>
  <c r="D21" i="51"/>
  <c r="G21" i="51" s="1"/>
  <c r="L21" i="51" s="1"/>
  <c r="M20" i="51"/>
  <c r="H20" i="51"/>
  <c r="D20" i="51"/>
  <c r="G20" i="51" s="1"/>
  <c r="L20" i="51" s="1"/>
  <c r="M19" i="51"/>
  <c r="H19" i="51"/>
  <c r="D19" i="51"/>
  <c r="G19" i="51" s="1"/>
  <c r="L19" i="51" s="1"/>
  <c r="M18" i="51"/>
  <c r="H18" i="51"/>
  <c r="D18" i="51"/>
  <c r="G18" i="51" s="1"/>
  <c r="L18" i="51" s="1"/>
  <c r="M17" i="51"/>
  <c r="H17" i="51"/>
  <c r="D17" i="51"/>
  <c r="G17" i="51" s="1"/>
  <c r="L17" i="51" s="1"/>
  <c r="M16" i="51"/>
  <c r="H16" i="51"/>
  <c r="G16" i="51"/>
  <c r="L16" i="51" s="1"/>
  <c r="M15" i="51"/>
  <c r="H15" i="51"/>
  <c r="D15" i="51"/>
  <c r="G15" i="51" s="1"/>
  <c r="L15" i="51" s="1"/>
  <c r="M14" i="51"/>
  <c r="H14" i="51"/>
  <c r="D14" i="51"/>
  <c r="G14" i="51" s="1"/>
  <c r="L14" i="51" s="1"/>
  <c r="M13" i="51"/>
  <c r="H13" i="51"/>
  <c r="D13" i="51"/>
  <c r="G13" i="51" s="1"/>
  <c r="L13" i="51" s="1"/>
  <c r="M12" i="51"/>
  <c r="H12" i="51"/>
  <c r="D12" i="51"/>
  <c r="G12" i="51" s="1"/>
  <c r="L12" i="51" s="1"/>
  <c r="M11" i="51"/>
  <c r="H11" i="51"/>
  <c r="D11" i="51"/>
  <c r="G11" i="51" s="1"/>
  <c r="L11" i="51" s="1"/>
  <c r="M10" i="51"/>
  <c r="H10" i="51"/>
  <c r="D10" i="51"/>
  <c r="G10" i="51" s="1"/>
  <c r="L10" i="51" s="1"/>
  <c r="M9" i="51"/>
  <c r="H9" i="51"/>
  <c r="D9" i="51"/>
  <c r="G9" i="51" s="1"/>
  <c r="L9" i="51" s="1"/>
  <c r="M8" i="51"/>
  <c r="H8" i="51"/>
  <c r="D8" i="51"/>
  <c r="G8" i="51" s="1"/>
  <c r="L8" i="51" s="1"/>
  <c r="M7" i="51"/>
  <c r="H7" i="51"/>
  <c r="D7" i="51"/>
  <c r="G7" i="51" s="1"/>
  <c r="L7" i="51" s="1"/>
  <c r="M6" i="51"/>
  <c r="H6" i="51"/>
  <c r="D6" i="51"/>
  <c r="G6" i="51" s="1"/>
  <c r="L6" i="51" s="1"/>
  <c r="K50" i="50" l="1"/>
  <c r="M49" i="50"/>
  <c r="H49" i="50"/>
  <c r="D49" i="50"/>
  <c r="G49" i="50" s="1"/>
  <c r="L49" i="50" s="1"/>
  <c r="M48" i="50"/>
  <c r="H48" i="50"/>
  <c r="D48" i="50"/>
  <c r="G48" i="50" s="1"/>
  <c r="L48" i="50" s="1"/>
  <c r="M47" i="50"/>
  <c r="H47" i="50"/>
  <c r="D47" i="50"/>
  <c r="G47" i="50" s="1"/>
  <c r="L47" i="50" s="1"/>
  <c r="M46" i="50"/>
  <c r="H46" i="50"/>
  <c r="G46" i="50"/>
  <c r="L46" i="50" s="1"/>
  <c r="M45" i="50"/>
  <c r="H45" i="50"/>
  <c r="D45" i="50"/>
  <c r="G45" i="50" s="1"/>
  <c r="L45" i="50" s="1"/>
  <c r="M44" i="50"/>
  <c r="H44" i="50"/>
  <c r="D44" i="50"/>
  <c r="G44" i="50" s="1"/>
  <c r="L44" i="50" s="1"/>
  <c r="M43" i="50"/>
  <c r="H43" i="50"/>
  <c r="D43" i="50"/>
  <c r="G43" i="50" s="1"/>
  <c r="L43" i="50" s="1"/>
  <c r="M42" i="50"/>
  <c r="H42" i="50"/>
  <c r="D42" i="50"/>
  <c r="G42" i="50" s="1"/>
  <c r="L42" i="50" s="1"/>
  <c r="M41" i="50"/>
  <c r="H41" i="50"/>
  <c r="D41" i="50"/>
  <c r="G41" i="50" s="1"/>
  <c r="L41" i="50" s="1"/>
  <c r="M40" i="50"/>
  <c r="H40" i="50"/>
  <c r="D40" i="50"/>
  <c r="G40" i="50" s="1"/>
  <c r="L40" i="50" s="1"/>
  <c r="M39" i="50"/>
  <c r="H39" i="50"/>
  <c r="D39" i="50"/>
  <c r="G39" i="50" s="1"/>
  <c r="L39" i="50" s="1"/>
  <c r="M38" i="50"/>
  <c r="H38" i="50"/>
  <c r="D38" i="50"/>
  <c r="G38" i="50" s="1"/>
  <c r="L38" i="50" s="1"/>
  <c r="M37" i="50"/>
  <c r="H37" i="50"/>
  <c r="D37" i="50"/>
  <c r="G37" i="50" s="1"/>
  <c r="L37" i="50" s="1"/>
  <c r="M36" i="50"/>
  <c r="H36" i="50"/>
  <c r="G36" i="50"/>
  <c r="L36" i="50" s="1"/>
  <c r="M35" i="50"/>
  <c r="H35" i="50"/>
  <c r="D35" i="50"/>
  <c r="G35" i="50" s="1"/>
  <c r="L35" i="50" s="1"/>
  <c r="M34" i="50"/>
  <c r="H34" i="50"/>
  <c r="D34" i="50"/>
  <c r="G34" i="50" s="1"/>
  <c r="L34" i="50" s="1"/>
  <c r="M33" i="50"/>
  <c r="H33" i="50"/>
  <c r="D33" i="50"/>
  <c r="G33" i="50" s="1"/>
  <c r="L33" i="50" s="1"/>
  <c r="M32" i="50"/>
  <c r="H32" i="50"/>
  <c r="G32" i="50"/>
  <c r="L32" i="50" s="1"/>
  <c r="M31" i="50"/>
  <c r="H31" i="50"/>
  <c r="D31" i="50"/>
  <c r="G31" i="50" s="1"/>
  <c r="L31" i="50" s="1"/>
  <c r="M30" i="50"/>
  <c r="H30" i="50"/>
  <c r="D30" i="50"/>
  <c r="G30" i="50" s="1"/>
  <c r="L30" i="50" s="1"/>
  <c r="M29" i="50"/>
  <c r="H29" i="50"/>
  <c r="D29" i="50"/>
  <c r="G29" i="50" s="1"/>
  <c r="L29" i="50" s="1"/>
  <c r="M28" i="50"/>
  <c r="H28" i="50"/>
  <c r="D28" i="50"/>
  <c r="G28" i="50" s="1"/>
  <c r="L28" i="50" s="1"/>
  <c r="M27" i="50"/>
  <c r="H27" i="50"/>
  <c r="D27" i="50"/>
  <c r="G27" i="50" s="1"/>
  <c r="L27" i="50" s="1"/>
  <c r="M26" i="50"/>
  <c r="H26" i="50"/>
  <c r="D26" i="50"/>
  <c r="G26" i="50" s="1"/>
  <c r="L26" i="50" s="1"/>
  <c r="M25" i="50"/>
  <c r="H25" i="50"/>
  <c r="G25" i="50"/>
  <c r="L25" i="50" s="1"/>
  <c r="M24" i="50"/>
  <c r="H24" i="50"/>
  <c r="D24" i="50"/>
  <c r="G24" i="50" s="1"/>
  <c r="L24" i="50" s="1"/>
  <c r="M23" i="50"/>
  <c r="H23" i="50"/>
  <c r="D23" i="50"/>
  <c r="G23" i="50" s="1"/>
  <c r="L23" i="50" s="1"/>
  <c r="M22" i="50"/>
  <c r="H22" i="50"/>
  <c r="G22" i="50"/>
  <c r="L22" i="50" s="1"/>
  <c r="M21" i="50"/>
  <c r="H21" i="50"/>
  <c r="D21" i="50"/>
  <c r="G21" i="50" s="1"/>
  <c r="L21" i="50" s="1"/>
  <c r="M20" i="50"/>
  <c r="H20" i="50"/>
  <c r="D20" i="50"/>
  <c r="G20" i="50" s="1"/>
  <c r="L20" i="50" s="1"/>
  <c r="M19" i="50"/>
  <c r="H19" i="50"/>
  <c r="D19" i="50"/>
  <c r="G19" i="50" s="1"/>
  <c r="L19" i="50" s="1"/>
  <c r="M18" i="50"/>
  <c r="H18" i="50"/>
  <c r="D18" i="50"/>
  <c r="G18" i="50" s="1"/>
  <c r="L18" i="50" s="1"/>
  <c r="M17" i="50"/>
  <c r="H17" i="50"/>
  <c r="D17" i="50"/>
  <c r="G17" i="50" s="1"/>
  <c r="L17" i="50" s="1"/>
  <c r="M16" i="50"/>
  <c r="H16" i="50"/>
  <c r="G16" i="50"/>
  <c r="L16" i="50" s="1"/>
  <c r="M15" i="50"/>
  <c r="H15" i="50"/>
  <c r="D15" i="50"/>
  <c r="G15" i="50" s="1"/>
  <c r="L15" i="50" s="1"/>
  <c r="M14" i="50"/>
  <c r="H14" i="50"/>
  <c r="D14" i="50"/>
  <c r="G14" i="50" s="1"/>
  <c r="L14" i="50" s="1"/>
  <c r="M13" i="50"/>
  <c r="H13" i="50"/>
  <c r="D13" i="50"/>
  <c r="G13" i="50" s="1"/>
  <c r="L13" i="50" s="1"/>
  <c r="M12" i="50"/>
  <c r="H12" i="50"/>
  <c r="D12" i="50"/>
  <c r="G12" i="50" s="1"/>
  <c r="L12" i="50" s="1"/>
  <c r="M11" i="50"/>
  <c r="H11" i="50"/>
  <c r="D11" i="50"/>
  <c r="G11" i="50" s="1"/>
  <c r="L11" i="50" s="1"/>
  <c r="M10" i="50"/>
  <c r="H10" i="50"/>
  <c r="D10" i="50"/>
  <c r="G10" i="50" s="1"/>
  <c r="L10" i="50" s="1"/>
  <c r="M9" i="50"/>
  <c r="H9" i="50"/>
  <c r="D9" i="50"/>
  <c r="G9" i="50" s="1"/>
  <c r="L9" i="50" s="1"/>
  <c r="M8" i="50"/>
  <c r="H8" i="50"/>
  <c r="D8" i="50"/>
  <c r="G8" i="50" s="1"/>
  <c r="L8" i="50" s="1"/>
  <c r="M7" i="50"/>
  <c r="H7" i="50"/>
  <c r="D7" i="50"/>
  <c r="G7" i="50" s="1"/>
  <c r="L7" i="50" s="1"/>
  <c r="M6" i="50"/>
  <c r="H6" i="50"/>
  <c r="D6" i="50"/>
  <c r="G6" i="50" s="1"/>
  <c r="L6" i="50" s="1"/>
  <c r="K49" i="48" l="1"/>
  <c r="M48" i="48" l="1"/>
  <c r="H48" i="48"/>
  <c r="D48" i="48"/>
  <c r="G48" i="48" s="1"/>
  <c r="L48" i="48" s="1"/>
  <c r="M47" i="48"/>
  <c r="H47" i="48"/>
  <c r="D47" i="48"/>
  <c r="G47" i="48" s="1"/>
  <c r="L47" i="48" s="1"/>
  <c r="M46" i="48"/>
  <c r="H46" i="48"/>
  <c r="D46" i="48"/>
  <c r="G46" i="48" s="1"/>
  <c r="L46" i="48" s="1"/>
  <c r="M45" i="48"/>
  <c r="H45" i="48"/>
  <c r="D45" i="48"/>
  <c r="G45" i="48" s="1"/>
  <c r="L45" i="48" s="1"/>
  <c r="M44" i="48"/>
  <c r="H44" i="48"/>
  <c r="D44" i="48"/>
  <c r="G44" i="48" s="1"/>
  <c r="L44" i="48" s="1"/>
  <c r="M43" i="48"/>
  <c r="H43" i="48"/>
  <c r="G43" i="48"/>
  <c r="L43" i="48" s="1"/>
  <c r="M42" i="48"/>
  <c r="H42" i="48"/>
  <c r="D42" i="48"/>
  <c r="G42" i="48" s="1"/>
  <c r="L42" i="48" s="1"/>
  <c r="M41" i="48"/>
  <c r="H41" i="48"/>
  <c r="D41" i="48"/>
  <c r="G41" i="48" s="1"/>
  <c r="L41" i="48" s="1"/>
  <c r="M40" i="48"/>
  <c r="H40" i="48"/>
  <c r="D40" i="48"/>
  <c r="G40" i="48" s="1"/>
  <c r="L40" i="48" s="1"/>
  <c r="M39" i="48"/>
  <c r="H39" i="48"/>
  <c r="D39" i="48"/>
  <c r="G39" i="48" s="1"/>
  <c r="L39" i="48" s="1"/>
  <c r="M38" i="48"/>
  <c r="H38" i="48"/>
  <c r="G38" i="48"/>
  <c r="L38" i="48" s="1"/>
  <c r="M37" i="48"/>
  <c r="H37" i="48"/>
  <c r="D37" i="48"/>
  <c r="G37" i="48" s="1"/>
  <c r="L37" i="48" s="1"/>
  <c r="M36" i="48"/>
  <c r="H36" i="48"/>
  <c r="D36" i="48"/>
  <c r="G36" i="48" s="1"/>
  <c r="L36" i="48" s="1"/>
  <c r="M35" i="48"/>
  <c r="H35" i="48"/>
  <c r="D35" i="48"/>
  <c r="G35" i="48" s="1"/>
  <c r="L35" i="48" s="1"/>
  <c r="M34" i="48"/>
  <c r="H34" i="48"/>
  <c r="D34" i="48"/>
  <c r="G34" i="48" s="1"/>
  <c r="L34" i="48" s="1"/>
  <c r="M33" i="48"/>
  <c r="H33" i="48"/>
  <c r="D33" i="48"/>
  <c r="G33" i="48" s="1"/>
  <c r="L33" i="48" s="1"/>
  <c r="M32" i="48"/>
  <c r="H32" i="48"/>
  <c r="D32" i="48"/>
  <c r="G32" i="48" s="1"/>
  <c r="L32" i="48" s="1"/>
  <c r="M31" i="48"/>
  <c r="H31" i="48"/>
  <c r="D31" i="48"/>
  <c r="G31" i="48" s="1"/>
  <c r="L31" i="48" s="1"/>
  <c r="M30" i="48"/>
  <c r="H30" i="48"/>
  <c r="D30" i="48"/>
  <c r="G30" i="48" s="1"/>
  <c r="L30" i="48" s="1"/>
  <c r="M29" i="48"/>
  <c r="H29" i="48"/>
  <c r="D29" i="48"/>
  <c r="G29" i="48" s="1"/>
  <c r="L29" i="48" s="1"/>
  <c r="M28" i="48"/>
  <c r="H28" i="48"/>
  <c r="D28" i="48"/>
  <c r="G28" i="48" s="1"/>
  <c r="L28" i="48" s="1"/>
  <c r="M27" i="48"/>
  <c r="H27" i="48"/>
  <c r="D27" i="48"/>
  <c r="G27" i="48" s="1"/>
  <c r="L27" i="48" s="1"/>
  <c r="M26" i="48"/>
  <c r="H26" i="48"/>
  <c r="D26" i="48"/>
  <c r="G26" i="48" s="1"/>
  <c r="L26" i="48" s="1"/>
  <c r="M25" i="48"/>
  <c r="H25" i="48"/>
  <c r="D25" i="48"/>
  <c r="G25" i="48" s="1"/>
  <c r="L25" i="48" s="1"/>
  <c r="M24" i="48"/>
  <c r="H24" i="48"/>
  <c r="G24" i="48"/>
  <c r="L24" i="48" s="1"/>
  <c r="M23" i="48"/>
  <c r="H23" i="48"/>
  <c r="D23" i="48"/>
  <c r="G23" i="48" s="1"/>
  <c r="L23" i="48" s="1"/>
  <c r="M22" i="48"/>
  <c r="H22" i="48"/>
  <c r="D22" i="48"/>
  <c r="G22" i="48" s="1"/>
  <c r="L22" i="48" s="1"/>
  <c r="M21" i="48"/>
  <c r="H21" i="48"/>
  <c r="D21" i="48"/>
  <c r="G21" i="48" s="1"/>
  <c r="L21" i="48" s="1"/>
  <c r="M20" i="48"/>
  <c r="H20" i="48"/>
  <c r="D20" i="48"/>
  <c r="M19" i="48"/>
  <c r="H19" i="48"/>
  <c r="D19" i="48"/>
  <c r="G19" i="48" s="1"/>
  <c r="L19" i="48" s="1"/>
  <c r="M18" i="48"/>
  <c r="H18" i="48"/>
  <c r="D18" i="48"/>
  <c r="G18" i="48" s="1"/>
  <c r="L18" i="48" s="1"/>
  <c r="M17" i="48"/>
  <c r="H17" i="48"/>
  <c r="D17" i="48"/>
  <c r="G17" i="48" s="1"/>
  <c r="L17" i="48" s="1"/>
  <c r="M16" i="48"/>
  <c r="H16" i="48"/>
  <c r="D16" i="48"/>
  <c r="G16" i="48" s="1"/>
  <c r="L16" i="48" s="1"/>
  <c r="M15" i="48"/>
  <c r="H15" i="48"/>
  <c r="D15" i="48"/>
  <c r="G15" i="48" s="1"/>
  <c r="L15" i="48" s="1"/>
  <c r="M14" i="48"/>
  <c r="H14" i="48"/>
  <c r="D14" i="48"/>
  <c r="G14" i="48" s="1"/>
  <c r="L14" i="48" s="1"/>
  <c r="M13" i="48"/>
  <c r="H13" i="48"/>
  <c r="D13" i="48"/>
  <c r="G13" i="48" s="1"/>
  <c r="L13" i="48" s="1"/>
  <c r="M12" i="48"/>
  <c r="H12" i="48"/>
  <c r="D12" i="48"/>
  <c r="G12" i="48" s="1"/>
  <c r="L12" i="48" s="1"/>
  <c r="M11" i="48"/>
  <c r="H11" i="48"/>
  <c r="D11" i="48"/>
  <c r="G11" i="48" s="1"/>
  <c r="L11" i="48" s="1"/>
  <c r="M10" i="48"/>
  <c r="H10" i="48"/>
  <c r="D10" i="48"/>
  <c r="G10" i="48" s="1"/>
  <c r="L10" i="48" s="1"/>
  <c r="M9" i="48"/>
  <c r="H9" i="48"/>
  <c r="G9" i="48"/>
  <c r="L9" i="48" s="1"/>
  <c r="M8" i="48"/>
  <c r="H8" i="48"/>
  <c r="D8" i="48"/>
  <c r="G8" i="48" s="1"/>
  <c r="L8" i="48" s="1"/>
  <c r="M7" i="48"/>
  <c r="H7" i="48"/>
  <c r="D7" i="48"/>
  <c r="G7" i="48" s="1"/>
  <c r="L7" i="48" s="1"/>
  <c r="M6" i="48"/>
  <c r="H6" i="48"/>
  <c r="D6" i="48"/>
  <c r="G6" i="48" s="1"/>
  <c r="L6" i="48" s="1"/>
  <c r="G20" i="48" l="1"/>
  <c r="L20" i="48" s="1"/>
</calcChain>
</file>

<file path=xl/comments1.xml><?xml version="1.0" encoding="utf-8"?>
<comments xmlns="http://schemas.openxmlformats.org/spreadsheetml/2006/main">
  <authors>
    <author>Pondayar, Fransiskus</author>
  </authors>
  <commentList>
    <comment ref="C399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MINTA NOTA TULIS</t>
        </r>
      </text>
    </comment>
  </commentList>
</comments>
</file>

<file path=xl/comments2.xml><?xml version="1.0" encoding="utf-8"?>
<comments xmlns="http://schemas.openxmlformats.org/spreadsheetml/2006/main">
  <authors>
    <author>Pondayar, Fransiskus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MINTA NOTA TULIS</t>
        </r>
      </text>
    </comment>
  </commentList>
</comments>
</file>

<file path=xl/sharedStrings.xml><?xml version="1.0" encoding="utf-8"?>
<sst xmlns="http://schemas.openxmlformats.org/spreadsheetml/2006/main" count="1982" uniqueCount="65">
  <si>
    <t>NO.</t>
  </si>
  <si>
    <t>JENIS KENDARAAN</t>
  </si>
  <si>
    <t>PLAT NOMOR</t>
  </si>
  <si>
    <t>KM</t>
  </si>
  <si>
    <t>USER</t>
  </si>
  <si>
    <t>DEPARTMENT</t>
  </si>
  <si>
    <t>NO. VOUCHER</t>
  </si>
  <si>
    <t>TANGGAL</t>
  </si>
  <si>
    <t>JUMLAH VOUCHER</t>
  </si>
  <si>
    <t>ACCOUNT CHARGE</t>
  </si>
  <si>
    <t>DS 1736 MD</t>
  </si>
  <si>
    <t>DS 1737 MD</t>
  </si>
  <si>
    <t>PA 8115 MC</t>
  </si>
  <si>
    <t>PA 1849 MD</t>
  </si>
  <si>
    <t>PA 1851 MD</t>
  </si>
  <si>
    <t>DS 1737 MI</t>
  </si>
  <si>
    <t>DS 1738 MI</t>
  </si>
  <si>
    <t>DS 8239 MC</t>
  </si>
  <si>
    <t>DS 8236 MC</t>
  </si>
  <si>
    <t>DS 1989 MA</t>
  </si>
  <si>
    <t>PA 1850 MD</t>
  </si>
  <si>
    <t>PA 1852 MD</t>
  </si>
  <si>
    <t>FUEL TIPE</t>
  </si>
  <si>
    <t>Grand Total</t>
  </si>
  <si>
    <t>Sum of JUMLAH VOUCHER</t>
  </si>
  <si>
    <t>7000003617/10C0299JO</t>
  </si>
  <si>
    <t>PA 1685 MC</t>
  </si>
  <si>
    <t>Column Labels</t>
  </si>
  <si>
    <t xml:space="preserve"> </t>
  </si>
  <si>
    <t>FUEL  LITER</t>
  </si>
  <si>
    <t>ALOKASI FUEL KENDARAAN TRAKINDO KUALA-KENCANA PERIODE   1&amp;2 JAN 2019</t>
  </si>
  <si>
    <t>PA 1539 MK</t>
  </si>
  <si>
    <t>PA 7223 MB</t>
  </si>
  <si>
    <t>PA 1538 MW</t>
  </si>
  <si>
    <t>PA 1710 MC</t>
  </si>
  <si>
    <t>PA 1561 MV</t>
  </si>
  <si>
    <t>PA 8007 MK</t>
  </si>
  <si>
    <t>PA 8007 ML</t>
  </si>
  <si>
    <t>ALOKASI FUEL KENDARAAN TRAKINDO KUALA-KENCANA PERIODE   3&amp;4 JAN 2019</t>
  </si>
  <si>
    <t>ALOKASI FUEL KENDARAAN TRAKINDO KUALA-KENCANA PERIODE   1&amp;2 FEB 2019</t>
  </si>
  <si>
    <t>ALOKASI FUEL KENDARAAN TRAKINDO KUALA-KENCANA PERIODE   3 &amp; 4 FEB 2019</t>
  </si>
  <si>
    <t>TOYOTA FORTUNER</t>
  </si>
  <si>
    <t>ALOKASI FUEL KENDARAAN TRAKINDO KUALA-KENCANA PERIODE   1 &amp; 2 MAR  2019</t>
  </si>
  <si>
    <t>ISUZU PANTHER</t>
  </si>
  <si>
    <t>DEXLITE</t>
  </si>
  <si>
    <t>\</t>
  </si>
  <si>
    <t>7000003617/10C0260HG</t>
  </si>
  <si>
    <t>ALOKASI FUEL KENDARAAN TRAKINDO KUALA-KENCANA PERIODE   1 &amp; 2 APR  2019</t>
  </si>
  <si>
    <t>TOYOTA KIJANG</t>
  </si>
  <si>
    <t>ALOKASI FUEL KENDARAAN TRAKINDO KUALA-KENCANA PERIODE   3 &amp; 4 APR  2019</t>
  </si>
  <si>
    <t>ALOKASI FUEL KENDARAAN TRAKINDO KUALA-KENCANA PERIODE   1 &amp; 2 MAY  2019</t>
  </si>
  <si>
    <t>FORD RANGER</t>
  </si>
  <si>
    <t>PA 1989 MA</t>
  </si>
  <si>
    <t>ALOKASI FUEL KENDARAAN TRAKINDO KUALA-KENCANA PERIODE  WEEKS 1 &amp; 2 AUG  2019</t>
  </si>
  <si>
    <t>ALOKASI FUEL KENDARAAN TRAKINDO KUALA-KENCANA PERIODE  WEEKS 3 &amp; 4 AUG  2019</t>
  </si>
  <si>
    <t>ALOKASI FUEL KENDARAAN TRAKINDO KUALA-KENCANA PERIODE  WEEKS 1 &amp; 2 SEP  2019</t>
  </si>
  <si>
    <t>HC &amp; SUPPORT SERVICES</t>
  </si>
  <si>
    <t>ALOKASI FUEL KENDARAAN TRAKINDO KUALA-KENCANA PERIODE  WEEKS  1&amp;2 OCT   2019</t>
  </si>
  <si>
    <t>ALOKASI FUEL KENDARAAN TRAKINDO KUALA-KENCANA PERIODE  WEEKS  3&amp;4 OCT   2019</t>
  </si>
  <si>
    <t>MONTH</t>
  </si>
  <si>
    <t>PERTALITE</t>
  </si>
  <si>
    <t>Sum of FUEL  LITER</t>
  </si>
  <si>
    <t>Vehicle / Period</t>
  </si>
  <si>
    <t>OPERATIONAL</t>
  </si>
  <si>
    <t>DEDICATED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</si>
</sst>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"/>
      <name val="Arial Black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164" fontId="11" fillId="6" borderId="1" xfId="1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6" borderId="1" xfId="0" applyNumberFormat="1" applyFont="1" applyFill="1" applyBorder="1" applyAlignment="1">
      <alignment horizontal="center" vertical="center"/>
    </xf>
    <xf numFmtId="165" fontId="17" fillId="6" borderId="1" xfId="0" applyNumberFormat="1" applyFont="1" applyFill="1" applyBorder="1" applyAlignment="1">
      <alignment horizontal="center" vertical="center"/>
    </xf>
    <xf numFmtId="164" fontId="17" fillId="6" borderId="1" xfId="1" applyNumberFormat="1" applyFont="1" applyFill="1" applyBorder="1" applyAlignment="1">
      <alignment horizontal="center" vertical="center"/>
    </xf>
    <xf numFmtId="43" fontId="17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4" fontId="14" fillId="6" borderId="1" xfId="1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6" borderId="5" xfId="0" applyNumberFormat="1" applyFont="1" applyFill="1" applyBorder="1" applyAlignment="1">
      <alignment horizontal="center" vertical="center"/>
    </xf>
    <xf numFmtId="165" fontId="11" fillId="6" borderId="5" xfId="0" applyNumberFormat="1" applyFont="1" applyFill="1" applyBorder="1" applyAlignment="1">
      <alignment horizontal="center" vertical="center"/>
    </xf>
    <xf numFmtId="164" fontId="11" fillId="6" borderId="5" xfId="1" applyNumberFormat="1" applyFont="1" applyFill="1" applyBorder="1" applyAlignment="1">
      <alignment horizontal="center" vertical="center"/>
    </xf>
    <xf numFmtId="43" fontId="11" fillId="0" borderId="5" xfId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64" fontId="2" fillId="6" borderId="5" xfId="1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6" borderId="5" xfId="0" applyNumberFormat="1" applyFont="1" applyFill="1" applyBorder="1" applyAlignment="1">
      <alignment horizontal="center" vertical="center"/>
    </xf>
    <xf numFmtId="165" fontId="4" fillId="6" borderId="5" xfId="0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164" fontId="0" fillId="6" borderId="5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6" borderId="5" xfId="0" applyNumberFormat="1" applyFont="1" applyFill="1" applyBorder="1" applyAlignment="1">
      <alignment horizontal="center" vertical="center"/>
    </xf>
    <xf numFmtId="165" fontId="17" fillId="6" borderId="5" xfId="0" applyNumberFormat="1" applyFont="1" applyFill="1" applyBorder="1" applyAlignment="1">
      <alignment horizontal="center" vertical="center"/>
    </xf>
    <xf numFmtId="164" fontId="17" fillId="6" borderId="5" xfId="1" applyNumberFormat="1" applyFont="1" applyFill="1" applyBorder="1" applyAlignment="1">
      <alignment horizontal="center" vertical="center"/>
    </xf>
    <xf numFmtId="43" fontId="17" fillId="0" borderId="5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64" fontId="14" fillId="6" borderId="5" xfId="1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0" xfId="0" pivotButton="1" applyNumberFormat="1"/>
    <xf numFmtId="164" fontId="0" fillId="0" borderId="6" xfId="0" applyNumberFormat="1" applyBorder="1"/>
    <xf numFmtId="0" fontId="0" fillId="0" borderId="6" xfId="0" applyBorder="1" applyAlignment="1">
      <alignment horizontal="left" indent="1"/>
    </xf>
    <xf numFmtId="0" fontId="0" fillId="2" borderId="6" xfId="0" applyFill="1" applyBorder="1" applyAlignment="1">
      <alignment horizontal="left"/>
    </xf>
    <xf numFmtId="164" fontId="0" fillId="2" borderId="6" xfId="0" applyNumberFormat="1" applyFill="1" applyBorder="1"/>
    <xf numFmtId="0" fontId="5" fillId="8" borderId="6" xfId="0" applyFont="1" applyFill="1" applyBorder="1"/>
    <xf numFmtId="164" fontId="5" fillId="8" borderId="6" xfId="0" applyNumberFormat="1" applyFont="1" applyFill="1" applyBorder="1"/>
    <xf numFmtId="0" fontId="5" fillId="8" borderId="6" xfId="0" applyFont="1" applyFill="1" applyBorder="1" applyAlignment="1">
      <alignment horizontal="center"/>
    </xf>
    <xf numFmtId="164" fontId="5" fillId="8" borderId="6" xfId="0" applyNumberFormat="1" applyFont="1" applyFill="1" applyBorder="1" applyAlignment="1">
      <alignment horizontal="center"/>
    </xf>
    <xf numFmtId="164" fontId="5" fillId="8" borderId="6" xfId="0" applyNumberFormat="1" applyFont="1" applyFill="1" applyBorder="1" applyAlignment="1">
      <alignment horizontal="left"/>
    </xf>
    <xf numFmtId="164" fontId="0" fillId="2" borderId="6" xfId="0" applyNumberFormat="1" applyFill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8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2" borderId="7" xfId="0" applyFill="1" applyBorder="1" applyAlignment="1">
      <alignment horizontal="left"/>
    </xf>
    <xf numFmtId="0" fontId="5" fillId="8" borderId="7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6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164" fontId="4" fillId="6" borderId="0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4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left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font>
        <color theme="0"/>
      </font>
    </dxf>
    <dxf>
      <fill>
        <patternFill patternType="solid">
          <bgColor theme="1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border>
        <left style="thin">
          <color theme="0" tint="-0.24994659260841701"/>
        </left>
        <top style="thin">
          <color theme="0" tint="-0.24994659260841701"/>
        </top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top style="thin">
          <color theme="0" tint="-0.24994659260841701"/>
        </top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top style="thin">
          <color theme="0" tint="-0.24994659260841701"/>
        </top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top style="thin">
          <color theme="0" tint="-0.24994659260841701"/>
        </top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top style="thin">
          <color theme="0" tint="-0.24994659260841701"/>
        </top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top style="thin">
          <color theme="0" tint="-0.24994659260841701"/>
        </top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top style="thin">
          <color theme="0" tint="-0.24994659260841701"/>
        </top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top style="thin">
          <color theme="0" tint="-0.24994659260841701"/>
        </top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</dxfs>
  <tableStyles count="0" defaultTableStyle="TableStyleMedium2" defaultPivotStyle="PivotStyleLight16"/>
  <colors>
    <mruColors>
      <color rgb="FFFFFFCC"/>
      <color rgb="FFFFFF99"/>
      <color rgb="FFFFFF66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HR_GA/5.%20Personnel_Admin/1.%20GA%20&amp;%20BENEFIT/GA/OFFICE%20OPERATION/01.VEHICLE/MASTER%20LIST%20VEHICL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TER LIST VEHICLE"/>
      <sheetName val="Sheet2"/>
      <sheetName val="Sheet1"/>
      <sheetName val="SUM"/>
      <sheetName val="Summary Jatuh tempo"/>
      <sheetName val="SCRAP FI"/>
      <sheetName val="FOR REPORT TO HO"/>
      <sheetName val="Lookup"/>
      <sheetName val="Sheet3"/>
      <sheetName val="Data HO  vs MASTER DATA TTD"/>
      <sheetName val="Master Data TTD vs Data HO"/>
      <sheetName val="Sheet5"/>
      <sheetName val="Buget tO MASTER DATA"/>
    </sheetNames>
    <sheetDataSet>
      <sheetData sheetId="0"/>
      <sheetData sheetId="1">
        <row r="4">
          <cell r="C4" t="str">
            <v>PA 1585 MC</v>
          </cell>
          <cell r="D4" t="str">
            <v>01-9270</v>
          </cell>
          <cell r="E4" t="str">
            <v>TU-62</v>
          </cell>
          <cell r="F4" t="str">
            <v>WLAT826128</v>
          </cell>
          <cell r="G4" t="str">
            <v>MNBLS4D107W204071</v>
          </cell>
          <cell r="H4" t="str">
            <v>FORD EVEREST</v>
          </cell>
          <cell r="I4" t="str">
            <v>MINI BUS</v>
          </cell>
          <cell r="J4" t="str">
            <v>FORD EVEREST 4X4 2.5L TDMT-XLT</v>
          </cell>
          <cell r="K4" t="str">
            <v>2007</v>
          </cell>
          <cell r="L4" t="str">
            <v>TRAKINDO</v>
          </cell>
          <cell r="M4" t="str">
            <v>Trakindo</v>
          </cell>
          <cell r="N4" t="str">
            <v>LOWLAND</v>
          </cell>
          <cell r="O4" t="str">
            <v>I NENGAH SUMANTRA</v>
          </cell>
          <cell r="P4" t="str">
            <v>INCE JABBAR</v>
          </cell>
          <cell r="Q4" t="str">
            <v>MRC</v>
          </cell>
          <cell r="R4" t="str">
            <v>LOBU</v>
          </cell>
          <cell r="S4" t="str">
            <v>PLAN TO SCRAP</v>
          </cell>
          <cell r="T4">
            <v>152217</v>
          </cell>
          <cell r="U4" t="str">
            <v>NO</v>
          </cell>
          <cell r="V4">
            <v>42734</v>
          </cell>
          <cell r="W4">
            <v>43806</v>
          </cell>
          <cell r="X4">
            <v>54</v>
          </cell>
          <cell r="Y4">
            <v>44902</v>
          </cell>
          <cell r="Z4">
            <v>1150</v>
          </cell>
          <cell r="AA4" t="str">
            <v>JATUH TEMPO</v>
          </cell>
          <cell r="AB4" t="str">
            <v>PKB</v>
          </cell>
          <cell r="AC4" t="str">
            <v/>
          </cell>
          <cell r="AD4" t="str">
            <v>7000003617/10C9060HG</v>
          </cell>
        </row>
        <row r="5">
          <cell r="C5" t="str">
            <v>PA 1529 MC</v>
          </cell>
          <cell r="D5" t="str">
            <v>01-9271</v>
          </cell>
          <cell r="E5" t="str">
            <v>TU-63</v>
          </cell>
          <cell r="F5" t="str">
            <v>WLAT801794</v>
          </cell>
          <cell r="G5" t="str">
            <v>MNBLS4D107W202453</v>
          </cell>
          <cell r="H5" t="str">
            <v>FORD EVEREST</v>
          </cell>
          <cell r="I5" t="str">
            <v>MINI BUS</v>
          </cell>
          <cell r="J5" t="str">
            <v>FORD EVEREST 4X4 2.5L TDMT-XLT</v>
          </cell>
          <cell r="K5" t="str">
            <v>2007</v>
          </cell>
          <cell r="L5" t="str">
            <v>TRAKINDO</v>
          </cell>
          <cell r="M5" t="str">
            <v>Trakindo</v>
          </cell>
          <cell r="N5" t="str">
            <v>LOWLAND</v>
          </cell>
          <cell r="O5" t="str">
            <v>I NENGAH SUMANTRA</v>
          </cell>
          <cell r="P5" t="str">
            <v>I NENGAH SUMANTRA</v>
          </cell>
          <cell r="Q5" t="str">
            <v>MRC</v>
          </cell>
          <cell r="R5" t="str">
            <v>LOBU</v>
          </cell>
          <cell r="S5" t="str">
            <v>OPERATION</v>
          </cell>
          <cell r="T5">
            <v>135984</v>
          </cell>
          <cell r="U5" t="str">
            <v>NO</v>
          </cell>
          <cell r="V5">
            <v>42734</v>
          </cell>
          <cell r="W5">
            <v>44086</v>
          </cell>
          <cell r="X5">
            <v>334</v>
          </cell>
          <cell r="Y5">
            <v>44816</v>
          </cell>
          <cell r="Z5">
            <v>1064</v>
          </cell>
          <cell r="AA5" t="str">
            <v/>
          </cell>
          <cell r="AB5" t="str">
            <v/>
          </cell>
          <cell r="AC5" t="str">
            <v/>
          </cell>
          <cell r="AD5" t="str">
            <v>7000003617/10C9060HG</v>
          </cell>
        </row>
        <row r="6">
          <cell r="C6" t="str">
            <v>PA 1584 MC</v>
          </cell>
          <cell r="D6" t="str">
            <v>01-9272</v>
          </cell>
          <cell r="E6" t="str">
            <v>TU-64</v>
          </cell>
          <cell r="F6" t="str">
            <v>WLAT826364</v>
          </cell>
          <cell r="G6" t="str">
            <v>MNBLS4D107W204100</v>
          </cell>
          <cell r="H6" t="str">
            <v>FORD EVEREST</v>
          </cell>
          <cell r="I6" t="str">
            <v>MINI BUS</v>
          </cell>
          <cell r="J6" t="str">
            <v>FORD EVEREST 4X4 2.5L TDMT-XLT</v>
          </cell>
          <cell r="K6" t="str">
            <v>2007</v>
          </cell>
          <cell r="L6" t="str">
            <v>TRAKINDO</v>
          </cell>
          <cell r="M6" t="str">
            <v>Trakindo</v>
          </cell>
          <cell r="N6" t="str">
            <v>LOWLAND</v>
          </cell>
          <cell r="O6" t="str">
            <v>PLAN TO SCRAP</v>
          </cell>
          <cell r="P6" t="str">
            <v>PLAN TO SCRAP</v>
          </cell>
          <cell r="Q6" t="str">
            <v>PLAN TO SCRAP</v>
          </cell>
          <cell r="R6" t="str">
            <v>LOBU</v>
          </cell>
          <cell r="S6" t="str">
            <v>OPERATION</v>
          </cell>
          <cell r="T6">
            <v>138006</v>
          </cell>
          <cell r="U6" t="str">
            <v>NO</v>
          </cell>
          <cell r="V6">
            <v>42734</v>
          </cell>
          <cell r="W6">
            <v>43806</v>
          </cell>
          <cell r="X6">
            <v>54</v>
          </cell>
          <cell r="Y6">
            <v>44902</v>
          </cell>
          <cell r="Z6">
            <v>1150</v>
          </cell>
          <cell r="AA6" t="str">
            <v>JATUH TEMPO</v>
          </cell>
          <cell r="AB6" t="str">
            <v>PKB</v>
          </cell>
          <cell r="AC6" t="str">
            <v/>
          </cell>
          <cell r="AD6" t="str">
            <v>7000003617/10C6160HG</v>
          </cell>
        </row>
        <row r="7">
          <cell r="C7" t="str">
            <v>PA 1615 MC</v>
          </cell>
          <cell r="D7" t="str">
            <v>01-9278</v>
          </cell>
          <cell r="E7" t="str">
            <v>TU-65</v>
          </cell>
          <cell r="F7" t="str">
            <v>WLAT826065</v>
          </cell>
          <cell r="G7" t="str">
            <v>MNBLSAD107W204089</v>
          </cell>
          <cell r="H7" t="str">
            <v>FORD EVEREST</v>
          </cell>
          <cell r="I7" t="str">
            <v>MINI BUS</v>
          </cell>
          <cell r="J7" t="str">
            <v>FORD EVEREST 4X4 XLT 3.0</v>
          </cell>
          <cell r="K7" t="str">
            <v>2007</v>
          </cell>
          <cell r="L7" t="str">
            <v>TRAKINDO</v>
          </cell>
          <cell r="M7" t="str">
            <v>Trakindo</v>
          </cell>
          <cell r="N7" t="str">
            <v>LOWLAND</v>
          </cell>
          <cell r="O7" t="str">
            <v>MUHIBBULLAH</v>
          </cell>
          <cell r="P7" t="str">
            <v>ANDREW LAW</v>
          </cell>
          <cell r="Q7" t="str">
            <v>CUSTOMER SUPPORT</v>
          </cell>
          <cell r="R7" t="str">
            <v>HO TEMBAGAPURA</v>
          </cell>
          <cell r="S7" t="str">
            <v>POOL</v>
          </cell>
          <cell r="T7">
            <v>152399</v>
          </cell>
          <cell r="U7" t="str">
            <v>NO</v>
          </cell>
          <cell r="V7">
            <v>42734</v>
          </cell>
          <cell r="W7">
            <v>43875</v>
          </cell>
          <cell r="X7">
            <v>123</v>
          </cell>
          <cell r="Y7">
            <v>44971</v>
          </cell>
          <cell r="Z7">
            <v>1219</v>
          </cell>
          <cell r="AA7" t="str">
            <v/>
          </cell>
          <cell r="AB7" t="str">
            <v/>
          </cell>
          <cell r="AC7" t="str">
            <v/>
          </cell>
          <cell r="AD7" t="str">
            <v>7000003617/10C0260HG</v>
          </cell>
        </row>
        <row r="8">
          <cell r="C8" t="str">
            <v>PA 1758 MC</v>
          </cell>
          <cell r="D8" t="str">
            <v>01-9353</v>
          </cell>
          <cell r="E8" t="str">
            <v>TU-66</v>
          </cell>
          <cell r="F8" t="str">
            <v>WLAT941931</v>
          </cell>
          <cell r="G8" t="str">
            <v>MNBLS4D108W210715</v>
          </cell>
          <cell r="H8" t="str">
            <v>FORD EVEREST</v>
          </cell>
          <cell r="I8" t="str">
            <v>MINI BUS</v>
          </cell>
          <cell r="J8" t="str">
            <v>FORD EVEREST 4X4 2.5L TDMT-XLT</v>
          </cell>
          <cell r="K8" t="str">
            <v>2007</v>
          </cell>
          <cell r="L8" t="str">
            <v>TRAKINDO</v>
          </cell>
          <cell r="M8" t="str">
            <v>Trakindo</v>
          </cell>
          <cell r="N8" t="str">
            <v>LOWLAND</v>
          </cell>
          <cell r="O8" t="str">
            <v>MUHIBBULLAH</v>
          </cell>
          <cell r="P8" t="str">
            <v>ANTON SUGIYARTO</v>
          </cell>
          <cell r="Q8" t="str">
            <v>PARTS OPERATION &amp; DISTRIBUTION LOBU</v>
          </cell>
          <cell r="R8" t="str">
            <v>LOBU</v>
          </cell>
          <cell r="S8" t="str">
            <v>OPERATION</v>
          </cell>
          <cell r="T8">
            <v>140903</v>
          </cell>
          <cell r="U8" t="str">
            <v>NO</v>
          </cell>
          <cell r="V8">
            <v>42734</v>
          </cell>
          <cell r="W8">
            <v>43783</v>
          </cell>
          <cell r="X8">
            <v>31</v>
          </cell>
          <cell r="Y8">
            <v>45244</v>
          </cell>
          <cell r="Z8">
            <v>1492</v>
          </cell>
          <cell r="AA8" t="str">
            <v>JATUH TEMPO</v>
          </cell>
          <cell r="AB8" t="str">
            <v>PKB</v>
          </cell>
          <cell r="AC8" t="str">
            <v/>
          </cell>
          <cell r="AD8" t="str">
            <v>7000003617/10C5030HY</v>
          </cell>
        </row>
        <row r="9">
          <cell r="C9" t="str">
            <v>PA 8103 MB</v>
          </cell>
          <cell r="D9" t="str">
            <v>01-9268</v>
          </cell>
          <cell r="E9" t="str">
            <v>TU-67</v>
          </cell>
          <cell r="F9" t="str">
            <v>WEAT129778</v>
          </cell>
          <cell r="G9" t="str">
            <v>MNBUSFE907W681099</v>
          </cell>
          <cell r="H9" t="str">
            <v>FORD RANGER</v>
          </cell>
          <cell r="I9" t="str">
            <v>DOUBLE CABIN</v>
          </cell>
          <cell r="J9" t="str">
            <v>FORD RANGER DBL CABIN 4X4 XLT 3.0</v>
          </cell>
          <cell r="K9" t="str">
            <v>2007</v>
          </cell>
          <cell r="L9" t="str">
            <v>TRAKINDO</v>
          </cell>
          <cell r="M9" t="str">
            <v>Trakindo</v>
          </cell>
          <cell r="N9" t="str">
            <v>LOWLAND</v>
          </cell>
          <cell r="O9" t="str">
            <v>ALFONSUS MANANGKOT</v>
          </cell>
          <cell r="P9" t="str">
            <v>WILHELMUS FONATABA/MAXIMUS HARTOYO</v>
          </cell>
          <cell r="Q9" t="str">
            <v>BUSINESS. DEV. &amp; CUSTOMER. SERV.</v>
          </cell>
          <cell r="R9" t="str">
            <v>HO TEMBAGAPURA</v>
          </cell>
          <cell r="S9" t="str">
            <v>OPERATION</v>
          </cell>
          <cell r="T9">
            <v>246787</v>
          </cell>
          <cell r="U9">
            <v>42750</v>
          </cell>
          <cell r="V9">
            <v>42734</v>
          </cell>
          <cell r="W9">
            <v>43806</v>
          </cell>
          <cell r="X9">
            <v>54</v>
          </cell>
          <cell r="Y9">
            <v>44910</v>
          </cell>
          <cell r="Z9">
            <v>1158</v>
          </cell>
          <cell r="AA9" t="str">
            <v>JATUH TEMPO</v>
          </cell>
          <cell r="AB9" t="str">
            <v>PKB</v>
          </cell>
          <cell r="AC9" t="str">
            <v/>
          </cell>
          <cell r="AD9" t="str">
            <v>7000003617/10C0299FZ</v>
          </cell>
        </row>
        <row r="10">
          <cell r="C10" t="str">
            <v>PA 8097 MB</v>
          </cell>
          <cell r="D10" t="str">
            <v>01-9269</v>
          </cell>
          <cell r="E10" t="str">
            <v>TU-68</v>
          </cell>
          <cell r="F10" t="str">
            <v>WEAT126516</v>
          </cell>
          <cell r="G10" t="str">
            <v>MNBUSFE907W675061</v>
          </cell>
          <cell r="H10" t="str">
            <v>FORD RANGER</v>
          </cell>
          <cell r="I10" t="str">
            <v>DOUBLE CABIN</v>
          </cell>
          <cell r="J10" t="str">
            <v>FORD RANGER DBL CABIN 4X4 XLT 3.0</v>
          </cell>
          <cell r="K10" t="str">
            <v>2007</v>
          </cell>
          <cell r="L10" t="str">
            <v>TRAKINDO</v>
          </cell>
          <cell r="M10" t="str">
            <v>Trakindo</v>
          </cell>
          <cell r="N10" t="str">
            <v>LOWLAND</v>
          </cell>
          <cell r="O10" t="str">
            <v>PLAN TO SCRAP</v>
          </cell>
          <cell r="P10" t="str">
            <v>PLAN TO SCRAP</v>
          </cell>
          <cell r="Q10" t="str">
            <v>HC &amp; SUPPORT SERVICES</v>
          </cell>
          <cell r="R10" t="str">
            <v>HO TEMBAGAPURA</v>
          </cell>
          <cell r="S10" t="str">
            <v>PLAN TO SCRAP</v>
          </cell>
          <cell r="T10"/>
          <cell r="U10">
            <v>42869</v>
          </cell>
          <cell r="V10">
            <v>42734</v>
          </cell>
          <cell r="W10">
            <v>43796</v>
          </cell>
          <cell r="X10">
            <v>44</v>
          </cell>
          <cell r="Y10">
            <v>44892</v>
          </cell>
          <cell r="Z10">
            <v>1140</v>
          </cell>
          <cell r="AA10" t="str">
            <v>JATUH TEMPO</v>
          </cell>
          <cell r="AB10" t="str">
            <v>PKB</v>
          </cell>
          <cell r="AC10" t="str">
            <v/>
          </cell>
          <cell r="AD10" t="str">
            <v>7000003617/10C0299JO</v>
          </cell>
        </row>
        <row r="11">
          <cell r="C11" t="str">
            <v>PA 8235 MB</v>
          </cell>
          <cell r="D11" t="str">
            <v>01-9352</v>
          </cell>
          <cell r="E11" t="str">
            <v>TU-71</v>
          </cell>
          <cell r="F11" t="str">
            <v>WEAT162717</v>
          </cell>
          <cell r="G11"/>
          <cell r="H11" t="str">
            <v>FORD RANGER</v>
          </cell>
          <cell r="I11" t="str">
            <v>DOUBLE CABIN</v>
          </cell>
          <cell r="J11" t="str">
            <v>FORD RANGER DC 4X4 XLT 3.0</v>
          </cell>
          <cell r="K11" t="str">
            <v>2008</v>
          </cell>
          <cell r="L11" t="str">
            <v>TRAKINDO</v>
          </cell>
          <cell r="M11" t="str">
            <v>Trakindo</v>
          </cell>
          <cell r="N11" t="str">
            <v>LOWLAND</v>
          </cell>
          <cell r="O11" t="str">
            <v>I NENGAH SUMANTRA</v>
          </cell>
          <cell r="P11" t="str">
            <v>I NENGAH SUMANTRA</v>
          </cell>
          <cell r="Q11" t="str">
            <v>MRC</v>
          </cell>
          <cell r="R11" t="str">
            <v>LOBU</v>
          </cell>
          <cell r="S11" t="str">
            <v>OPERATION</v>
          </cell>
          <cell r="T11">
            <v>221918</v>
          </cell>
          <cell r="U11">
            <v>42851</v>
          </cell>
          <cell r="V11">
            <v>42734</v>
          </cell>
          <cell r="W11">
            <v>43783</v>
          </cell>
          <cell r="X11">
            <v>31</v>
          </cell>
          <cell r="Y11">
            <v>45244</v>
          </cell>
          <cell r="Z11">
            <v>1492</v>
          </cell>
          <cell r="AA11" t="str">
            <v>JATUH TEMPO</v>
          </cell>
          <cell r="AB11" t="str">
            <v>PKB</v>
          </cell>
          <cell r="AC11" t="str">
            <v/>
          </cell>
          <cell r="AD11" t="str">
            <v>7000003617/10C9060HG</v>
          </cell>
        </row>
        <row r="12">
          <cell r="C12" t="str">
            <v>DS 8236 MC</v>
          </cell>
          <cell r="D12"/>
          <cell r="E12" t="str">
            <v>TU-73</v>
          </cell>
          <cell r="F12" t="str">
            <v>WEAT114576</v>
          </cell>
          <cell r="G12" t="str">
            <v>MNBUSFE90AW890068</v>
          </cell>
          <cell r="H12" t="str">
            <v>FORD RANGER</v>
          </cell>
          <cell r="I12" t="str">
            <v>DOUBLE CABIN</v>
          </cell>
          <cell r="J12" t="str">
            <v>FORD RANGER DBL CABIN 4X4 XLT 3.0 M/T</v>
          </cell>
          <cell r="K12" t="str">
            <v>2010</v>
          </cell>
          <cell r="L12" t="str">
            <v>TRAKINDO</v>
          </cell>
          <cell r="M12" t="str">
            <v>Trakindo</v>
          </cell>
          <cell r="N12" t="str">
            <v>LOWLAND</v>
          </cell>
          <cell r="O12" t="str">
            <v>PLAN TO SCRAP</v>
          </cell>
          <cell r="P12" t="str">
            <v>PLAN TO SCRAP</v>
          </cell>
          <cell r="Q12" t="str">
            <v>PLAN TO SCRAP</v>
          </cell>
          <cell r="R12" t="str">
            <v>LOBU</v>
          </cell>
          <cell r="S12" t="str">
            <v>PLAN TO SCRAP</v>
          </cell>
          <cell r="T12"/>
          <cell r="U12">
            <v>42748</v>
          </cell>
          <cell r="V12">
            <v>42734</v>
          </cell>
          <cell r="W12">
            <v>43813</v>
          </cell>
          <cell r="X12">
            <v>61</v>
          </cell>
          <cell r="Y12">
            <v>44179</v>
          </cell>
          <cell r="Z12">
            <v>427</v>
          </cell>
          <cell r="AA12" t="str">
            <v>JATUH TEMPO</v>
          </cell>
          <cell r="AB12" t="str">
            <v>PKB</v>
          </cell>
          <cell r="AC12" t="str">
            <v/>
          </cell>
          <cell r="AD12" t="str">
            <v>7000003617/10C5030HY</v>
          </cell>
        </row>
        <row r="13">
          <cell r="C13" t="str">
            <v>DS 8239 MC</v>
          </cell>
          <cell r="D13"/>
          <cell r="E13" t="str">
            <v>TU-74</v>
          </cell>
          <cell r="F13" t="str">
            <v>WEAT1141827</v>
          </cell>
          <cell r="G13" t="str">
            <v>MNBUSFE90AW881702</v>
          </cell>
          <cell r="H13" t="str">
            <v>FORD RANGER</v>
          </cell>
          <cell r="I13" t="str">
            <v>DOUBLE CABIN</v>
          </cell>
          <cell r="J13" t="str">
            <v>FORD RANGER DBL CABIN 4X4 XLT 3.0 M/T</v>
          </cell>
          <cell r="K13" t="str">
            <v>2010</v>
          </cell>
          <cell r="L13" t="str">
            <v>TRAKINDO</v>
          </cell>
          <cell r="M13" t="str">
            <v>Trakindo</v>
          </cell>
          <cell r="N13" t="str">
            <v>LOWLAND</v>
          </cell>
          <cell r="O13" t="str">
            <v>PLAN TO SCRAP</v>
          </cell>
          <cell r="P13" t="str">
            <v>PLAN TO SCRAP</v>
          </cell>
          <cell r="Q13" t="str">
            <v>HC &amp; SUPPORT SERVICES</v>
          </cell>
          <cell r="R13" t="str">
            <v>HO TEMBAGAPURA</v>
          </cell>
          <cell r="S13" t="str">
            <v>PLAN TO SCRAP</v>
          </cell>
          <cell r="T13">
            <v>157249</v>
          </cell>
          <cell r="U13">
            <v>42851</v>
          </cell>
          <cell r="V13">
            <v>42734</v>
          </cell>
          <cell r="W13">
            <v>43813</v>
          </cell>
          <cell r="X13">
            <v>61</v>
          </cell>
          <cell r="Y13">
            <v>44179</v>
          </cell>
          <cell r="Z13">
            <v>427</v>
          </cell>
          <cell r="AA13" t="str">
            <v>JATUH TEMPO</v>
          </cell>
          <cell r="AB13" t="str">
            <v>PKB</v>
          </cell>
          <cell r="AC13" t="str">
            <v/>
          </cell>
          <cell r="AD13" t="str">
            <v>7000003617/10C0299JO</v>
          </cell>
        </row>
        <row r="14">
          <cell r="C14" t="str">
            <v>PA 8175 MC</v>
          </cell>
          <cell r="D14" t="str">
            <v>01-9401</v>
          </cell>
          <cell r="E14" t="str">
            <v>01-9401</v>
          </cell>
          <cell r="F14" t="str">
            <v>1VD-0133229</v>
          </cell>
          <cell r="G14" t="str">
            <v>JTELV71J200022463</v>
          </cell>
          <cell r="H14" t="str">
            <v>TOYOTA LC PICK UP</v>
          </cell>
          <cell r="I14" t="str">
            <v>SINGLE CABIN</v>
          </cell>
          <cell r="J14" t="str">
            <v>TOYOTA LAND CRUISER 70 4.5 C/C (4 X 4) MT / PICK UP</v>
          </cell>
          <cell r="K14">
            <v>2011</v>
          </cell>
          <cell r="L14" t="str">
            <v>TRAKINDO</v>
          </cell>
          <cell r="M14" t="str">
            <v>Trakindo</v>
          </cell>
          <cell r="N14" t="str">
            <v>HIGHLAND</v>
          </cell>
          <cell r="O14" t="str">
            <v>ARIS TANDI PANGGUA</v>
          </cell>
          <cell r="P14" t="str">
            <v>JIMMY YOHANES RUMIMPUNU / SUTRISNO</v>
          </cell>
          <cell r="Q14" t="str">
            <v>RENTAL MAINTENANCE</v>
          </cell>
          <cell r="R14" t="str">
            <v>UNDERGROUND OPERATION</v>
          </cell>
          <cell r="S14" t="str">
            <v>OPERATION</v>
          </cell>
          <cell r="T14"/>
          <cell r="U14" t="str">
            <v>NO</v>
          </cell>
          <cell r="V14" t="str">
            <v>NO</v>
          </cell>
          <cell r="W14">
            <v>43790</v>
          </cell>
          <cell r="X14">
            <v>38</v>
          </cell>
          <cell r="Y14">
            <v>44521</v>
          </cell>
          <cell r="Z14">
            <v>769</v>
          </cell>
          <cell r="AA14" t="str">
            <v>JATUH TEMPO</v>
          </cell>
          <cell r="AB14" t="str">
            <v>PKB</v>
          </cell>
          <cell r="AC14" t="str">
            <v/>
          </cell>
          <cell r="AD14" t="str">
            <v>7000003617/10C6060HG</v>
          </cell>
        </row>
        <row r="15">
          <cell r="C15" t="str">
            <v>PA 8176 MC</v>
          </cell>
          <cell r="D15" t="str">
            <v>01-9402</v>
          </cell>
          <cell r="E15" t="str">
            <v>01-9402</v>
          </cell>
          <cell r="F15" t="str">
            <v>1VD-0133614</v>
          </cell>
          <cell r="G15" t="str">
            <v>JTELV71J300022522</v>
          </cell>
          <cell r="H15" t="str">
            <v>TOYOTA LC PICK UP</v>
          </cell>
          <cell r="I15" t="str">
            <v>SINGLE CABIN</v>
          </cell>
          <cell r="J15" t="str">
            <v>TOYOTA LAND CRUISER 70 4.5 C/C (4 X 4) MT / PICK UP</v>
          </cell>
          <cell r="K15">
            <v>2011</v>
          </cell>
          <cell r="L15" t="str">
            <v>TRAKINDO</v>
          </cell>
          <cell r="M15" t="str">
            <v>Trakindo</v>
          </cell>
          <cell r="N15" t="str">
            <v>HIGHLAND</v>
          </cell>
          <cell r="O15" t="str">
            <v>ARIS TANDI PANGGUA</v>
          </cell>
          <cell r="P15" t="str">
            <v>MARADONA NADAPDAP / AHMAD IKRAM</v>
          </cell>
          <cell r="Q15" t="str">
            <v>RENTAL MAINTENANCE</v>
          </cell>
          <cell r="R15" t="str">
            <v>UNDERGROUND OPERATION</v>
          </cell>
          <cell r="S15" t="str">
            <v>OPERATION</v>
          </cell>
          <cell r="T15"/>
          <cell r="U15" t="str">
            <v>NO</v>
          </cell>
          <cell r="V15" t="str">
            <v>NO</v>
          </cell>
          <cell r="W15">
            <v>43790</v>
          </cell>
          <cell r="X15">
            <v>38</v>
          </cell>
          <cell r="Y15">
            <v>44521</v>
          </cell>
          <cell r="Z15">
            <v>769</v>
          </cell>
          <cell r="AA15" t="str">
            <v>JATUH TEMPO</v>
          </cell>
          <cell r="AB15" t="str">
            <v>PKB</v>
          </cell>
          <cell r="AC15" t="str">
            <v/>
          </cell>
          <cell r="AD15" t="str">
            <v>7000003617/10C6060HG</v>
          </cell>
        </row>
        <row r="16">
          <cell r="C16" t="str">
            <v>PA 8178 MC</v>
          </cell>
          <cell r="D16" t="str">
            <v>01-9403</v>
          </cell>
          <cell r="E16" t="str">
            <v>01-9403</v>
          </cell>
          <cell r="F16" t="str">
            <v>1VD-0133008</v>
          </cell>
          <cell r="G16" t="str">
            <v>JTELV71J200022432</v>
          </cell>
          <cell r="H16" t="str">
            <v>TOYOTA LC PICK UP</v>
          </cell>
          <cell r="I16" t="str">
            <v>SINGLE CABIN</v>
          </cell>
          <cell r="J16" t="str">
            <v>TOYOTA LAND CRUISER 70 4.5 C/C (4 X 4) MT / PICK UP</v>
          </cell>
          <cell r="K16">
            <v>2011</v>
          </cell>
          <cell r="L16" t="str">
            <v>TRAKINDO</v>
          </cell>
          <cell r="M16" t="str">
            <v>Trakindo</v>
          </cell>
          <cell r="N16" t="str">
            <v>HIGHLAND</v>
          </cell>
          <cell r="O16" t="str">
            <v>DUDUNG FIRMAN HUSNANDAR</v>
          </cell>
          <cell r="P16" t="str">
            <v>MESAK KAMISOREY / BUDI H</v>
          </cell>
          <cell r="Q16" t="str">
            <v>SERVICE OPERATION HAUL TRUCK</v>
          </cell>
          <cell r="R16" t="str">
            <v>GRASBERG OPERATION</v>
          </cell>
          <cell r="S16" t="str">
            <v>OPERATION</v>
          </cell>
          <cell r="T16"/>
          <cell r="U16" t="str">
            <v>NO</v>
          </cell>
          <cell r="V16" t="str">
            <v>NO</v>
          </cell>
          <cell r="W16">
            <v>43790</v>
          </cell>
          <cell r="X16">
            <v>38</v>
          </cell>
          <cell r="Y16">
            <v>44521</v>
          </cell>
          <cell r="Z16">
            <v>769</v>
          </cell>
          <cell r="AA16" t="str">
            <v>JATUH TEMPO</v>
          </cell>
          <cell r="AB16" t="str">
            <v>PKB</v>
          </cell>
          <cell r="AC16" t="str">
            <v/>
          </cell>
          <cell r="AD16" t="str">
            <v>7000003617/10C4960HG</v>
          </cell>
        </row>
        <row r="17">
          <cell r="C17" t="str">
            <v>PA 8179 MC</v>
          </cell>
          <cell r="D17" t="str">
            <v>01-9404</v>
          </cell>
          <cell r="E17" t="str">
            <v>01-9404</v>
          </cell>
          <cell r="F17" t="str">
            <v>1VD-0131712</v>
          </cell>
          <cell r="G17" t="str">
            <v>JTELV71J000022249</v>
          </cell>
          <cell r="H17" t="str">
            <v>TOYOTA LC PICK UP</v>
          </cell>
          <cell r="I17" t="str">
            <v>SINGLE CABIN</v>
          </cell>
          <cell r="J17" t="str">
            <v>TOYOTA LAND CRUISER 70 4.5 C/C (4 X 4) MT / PICK UP</v>
          </cell>
          <cell r="K17">
            <v>2011</v>
          </cell>
          <cell r="L17" t="str">
            <v>TRAKINDO</v>
          </cell>
          <cell r="M17" t="str">
            <v>Trakindo</v>
          </cell>
          <cell r="N17" t="str">
            <v>HIGHLAND</v>
          </cell>
          <cell r="O17" t="str">
            <v>MUHIBBULLAH</v>
          </cell>
          <cell r="P17" t="str">
            <v>AGUS PANGEMANAN / YAHYA SAKRANG</v>
          </cell>
          <cell r="Q17" t="str">
            <v>PARTS OPERATION &amp; DISTRIBUTION HOBU</v>
          </cell>
          <cell r="R17" t="str">
            <v>GRASBERG OPERATION</v>
          </cell>
          <cell r="S17" t="str">
            <v>OPERATION</v>
          </cell>
          <cell r="T17"/>
          <cell r="U17" t="str">
            <v>NO</v>
          </cell>
          <cell r="V17" t="str">
            <v>NO</v>
          </cell>
          <cell r="W17">
            <v>43790</v>
          </cell>
          <cell r="X17">
            <v>38</v>
          </cell>
          <cell r="Y17">
            <v>44521</v>
          </cell>
          <cell r="Z17">
            <v>769</v>
          </cell>
          <cell r="AA17" t="str">
            <v>JATUH TEMPO</v>
          </cell>
          <cell r="AB17" t="str">
            <v>PKB</v>
          </cell>
          <cell r="AC17" t="str">
            <v/>
          </cell>
          <cell r="AD17" t="str">
            <v>7000003617/10C4930HY</v>
          </cell>
        </row>
        <row r="18">
          <cell r="C18" t="str">
            <v>PA 1404 MB</v>
          </cell>
          <cell r="D18" t="str">
            <v>01-9410</v>
          </cell>
          <cell r="E18" t="str">
            <v>01-9410</v>
          </cell>
          <cell r="F18" t="str">
            <v>1VD-0147557</v>
          </cell>
          <cell r="G18" t="str">
            <v>JTERV71J700005295</v>
          </cell>
          <cell r="H18" t="str">
            <v>TOYOTA LC TROOP CARRIER</v>
          </cell>
          <cell r="I18" t="str">
            <v>JEEP</v>
          </cell>
          <cell r="J18" t="str">
            <v>TOYOTA LAND CRUISER 70 4.5 TROOP CARRIER (4 X 4) MT</v>
          </cell>
          <cell r="K18">
            <v>2011</v>
          </cell>
          <cell r="L18" t="str">
            <v>TRAKINDO</v>
          </cell>
          <cell r="M18" t="str">
            <v>Trakindo</v>
          </cell>
          <cell r="N18" t="str">
            <v>HIGHLAND</v>
          </cell>
          <cell r="O18" t="str">
            <v>DUDUNG FIRMAN HUSNANDAR</v>
          </cell>
          <cell r="P18" t="str">
            <v>FX KRISTIYANTO / ALIYANTO</v>
          </cell>
          <cell r="Q18" t="str">
            <v>SERVICE OPERATION HAUL TRUCK</v>
          </cell>
          <cell r="R18" t="str">
            <v>GRASBERG OPERATION</v>
          </cell>
          <cell r="S18" t="str">
            <v>OPERATION</v>
          </cell>
          <cell r="T18"/>
          <cell r="U18" t="str">
            <v>NO</v>
          </cell>
          <cell r="V18" t="str">
            <v>NO</v>
          </cell>
          <cell r="W18">
            <v>43925</v>
          </cell>
          <cell r="X18">
            <v>173</v>
          </cell>
          <cell r="Y18">
            <v>44655</v>
          </cell>
          <cell r="Z18">
            <v>903</v>
          </cell>
          <cell r="AA18" t="str">
            <v/>
          </cell>
          <cell r="AB18" t="str">
            <v/>
          </cell>
          <cell r="AC18" t="str">
            <v/>
          </cell>
          <cell r="AD18" t="str">
            <v>7000003617/10C4960HG</v>
          </cell>
        </row>
        <row r="19">
          <cell r="C19" t="str">
            <v>PA 1403 MB</v>
          </cell>
          <cell r="D19" t="str">
            <v>01-9411</v>
          </cell>
          <cell r="E19" t="str">
            <v>01-9411</v>
          </cell>
          <cell r="F19" t="str">
            <v>1VD-0147378</v>
          </cell>
          <cell r="G19" t="str">
            <v>JTERV71J800005287</v>
          </cell>
          <cell r="H19" t="str">
            <v>TOYOTA LC TROOP CARRIER</v>
          </cell>
          <cell r="I19" t="str">
            <v>JEEP</v>
          </cell>
          <cell r="J19" t="str">
            <v>TOYOTA LAND CRUISER 70 4.5 TROOP CARRIER (4 X 4) MT</v>
          </cell>
          <cell r="K19">
            <v>2011</v>
          </cell>
          <cell r="L19" t="str">
            <v>TRAKINDO</v>
          </cell>
          <cell r="M19" t="str">
            <v>Trakindo</v>
          </cell>
          <cell r="N19" t="str">
            <v>HIGHLAND</v>
          </cell>
          <cell r="O19" t="str">
            <v>I NENGAH SUMANTRA</v>
          </cell>
          <cell r="P19" t="str">
            <v>ARIS TANDI PANGGUA</v>
          </cell>
          <cell r="Q19" t="str">
            <v>RENTAL MAINTENANCE</v>
          </cell>
          <cell r="R19" t="str">
            <v>UNDERGROUND OPERATION</v>
          </cell>
          <cell r="S19" t="str">
            <v>HOLDER</v>
          </cell>
          <cell r="T19"/>
          <cell r="U19" t="str">
            <v>NO</v>
          </cell>
          <cell r="V19" t="str">
            <v>NO</v>
          </cell>
          <cell r="W19">
            <v>43925</v>
          </cell>
          <cell r="X19">
            <v>173</v>
          </cell>
          <cell r="Y19">
            <v>44655</v>
          </cell>
          <cell r="Z19">
            <v>903</v>
          </cell>
          <cell r="AA19" t="str">
            <v/>
          </cell>
          <cell r="AB19" t="str">
            <v/>
          </cell>
          <cell r="AC19" t="str">
            <v/>
          </cell>
          <cell r="AD19" t="str">
            <v>7000003617/10C6060HG</v>
          </cell>
        </row>
        <row r="20">
          <cell r="C20" t="str">
            <v>PA 1406 MB</v>
          </cell>
          <cell r="D20" t="str">
            <v>01-9412</v>
          </cell>
          <cell r="E20" t="str">
            <v>01-9412</v>
          </cell>
          <cell r="F20" t="str">
            <v>1VD-0147696</v>
          </cell>
          <cell r="G20" t="str">
            <v>JTERV71J900005301</v>
          </cell>
          <cell r="H20" t="str">
            <v>TOYOTA LC TROOP CARRIER</v>
          </cell>
          <cell r="I20" t="str">
            <v>JEEP</v>
          </cell>
          <cell r="J20" t="str">
            <v>TOYOTA LAND CRUISER 70 4.5 TROOP CARRIER (4 X 4) MT</v>
          </cell>
          <cell r="K20">
            <v>2011</v>
          </cell>
          <cell r="L20" t="str">
            <v>TRAKINDO</v>
          </cell>
          <cell r="M20" t="str">
            <v>Trakindo</v>
          </cell>
          <cell r="N20" t="str">
            <v>HIGHLAND</v>
          </cell>
          <cell r="O20" t="str">
            <v>DJAROT IRNAWAN PURNAMAADHI</v>
          </cell>
          <cell r="P20" t="str">
            <v>RONNY KUMENDONG /KENARYAN ROMPIS</v>
          </cell>
          <cell r="Q20" t="str">
            <v>SERVICE SUPPORT GRASBERG</v>
          </cell>
          <cell r="R20" t="str">
            <v>GRASBERG OPERATION</v>
          </cell>
          <cell r="S20" t="str">
            <v>OPERATION</v>
          </cell>
          <cell r="T20"/>
          <cell r="U20" t="str">
            <v>NO</v>
          </cell>
          <cell r="V20" t="str">
            <v>NO</v>
          </cell>
          <cell r="W20">
            <v>43925</v>
          </cell>
          <cell r="X20">
            <v>173</v>
          </cell>
          <cell r="Y20">
            <v>44655</v>
          </cell>
          <cell r="Z20">
            <v>903</v>
          </cell>
          <cell r="AA20" t="str">
            <v/>
          </cell>
          <cell r="AB20" t="str">
            <v/>
          </cell>
          <cell r="AC20" t="str">
            <v/>
          </cell>
          <cell r="AD20" t="str">
            <v>7000003617/10C4960HG</v>
          </cell>
        </row>
        <row r="21">
          <cell r="C21" t="str">
            <v>PA 1407 MB</v>
          </cell>
          <cell r="D21" t="str">
            <v>01-9413</v>
          </cell>
          <cell r="E21" t="str">
            <v>01-9413</v>
          </cell>
          <cell r="F21" t="str">
            <v>1VD-0147781</v>
          </cell>
          <cell r="G21" t="str">
            <v>JTERV71J600005305</v>
          </cell>
          <cell r="H21" t="str">
            <v>TOYOTA LC TROOP CARRIER</v>
          </cell>
          <cell r="I21" t="str">
            <v>JEEP</v>
          </cell>
          <cell r="J21" t="str">
            <v>TOYOTA LAND CRUISER 70 4.5 TROOP CARRIER (4 X 4) MT</v>
          </cell>
          <cell r="K21">
            <v>2011</v>
          </cell>
          <cell r="L21" t="str">
            <v>TRAKINDO</v>
          </cell>
          <cell r="M21" t="str">
            <v>Trakindo</v>
          </cell>
          <cell r="N21" t="str">
            <v>HIGHLAND</v>
          </cell>
          <cell r="O21" t="str">
            <v>DARREN GRAEME HABEL</v>
          </cell>
          <cell r="P21" t="str">
            <v>JAJA SUDRAJAT / HERMAN / HOLIDIN</v>
          </cell>
          <cell r="Q21" t="str">
            <v>SERVICE OPERATION UNDERGROUND</v>
          </cell>
          <cell r="R21" t="str">
            <v>UNDERGROUND OPERATION</v>
          </cell>
          <cell r="S21" t="str">
            <v>OPERATION</v>
          </cell>
          <cell r="T21"/>
          <cell r="U21" t="str">
            <v>NO</v>
          </cell>
          <cell r="V21" t="str">
            <v>NO</v>
          </cell>
          <cell r="W21">
            <v>43925</v>
          </cell>
          <cell r="X21">
            <v>173</v>
          </cell>
          <cell r="Y21">
            <v>44655</v>
          </cell>
          <cell r="Z21">
            <v>903</v>
          </cell>
          <cell r="AA21" t="str">
            <v/>
          </cell>
          <cell r="AB21" t="str">
            <v/>
          </cell>
          <cell r="AC21" t="str">
            <v/>
          </cell>
          <cell r="AD21" t="str">
            <v>7000003617/10C6060HG</v>
          </cell>
        </row>
        <row r="22">
          <cell r="C22" t="str">
            <v>PA 8313 MC</v>
          </cell>
          <cell r="D22" t="str">
            <v>01-9414</v>
          </cell>
          <cell r="E22" t="str">
            <v>01-9414</v>
          </cell>
          <cell r="F22" t="str">
            <v>1VD-0147218</v>
          </cell>
          <cell r="G22" t="str">
            <v>JTELV71JX00024638</v>
          </cell>
          <cell r="H22" t="str">
            <v>TOYOTA LC PICK UP</v>
          </cell>
          <cell r="I22" t="str">
            <v>SINGLE CABIN</v>
          </cell>
          <cell r="J22" t="str">
            <v>TOYOTA LAND CRUISER 70 4.5 C/C (4 X 4) MT / PICK UP</v>
          </cell>
          <cell r="K22">
            <v>2011</v>
          </cell>
          <cell r="L22" t="str">
            <v>TRAKINDO</v>
          </cell>
          <cell r="M22" t="str">
            <v>Trakindo</v>
          </cell>
          <cell r="N22" t="str">
            <v>HIGHLAND</v>
          </cell>
          <cell r="O22" t="str">
            <v>FRITS DE RUITER</v>
          </cell>
          <cell r="P22" t="str">
            <v xml:space="preserve">PRANS PATIUNG </v>
          </cell>
          <cell r="Q22" t="str">
            <v>SERVICE OPERATION UNDERGROUND</v>
          </cell>
          <cell r="R22" t="str">
            <v>UNDERGROUND OPERATION</v>
          </cell>
          <cell r="S22" t="str">
            <v>OPERATION</v>
          </cell>
          <cell r="T22"/>
          <cell r="U22" t="str">
            <v>NO</v>
          </cell>
          <cell r="V22" t="str">
            <v>NO</v>
          </cell>
          <cell r="W22">
            <v>43925</v>
          </cell>
          <cell r="X22">
            <v>173</v>
          </cell>
          <cell r="Y22">
            <v>44655</v>
          </cell>
          <cell r="Z22">
            <v>903</v>
          </cell>
          <cell r="AA22" t="str">
            <v/>
          </cell>
          <cell r="AB22" t="str">
            <v/>
          </cell>
          <cell r="AC22" t="str">
            <v/>
          </cell>
          <cell r="AD22" t="str">
            <v>7000003617/10C6060HG</v>
          </cell>
        </row>
        <row r="23">
          <cell r="C23" t="str">
            <v>PA 1405 MB</v>
          </cell>
          <cell r="D23" t="str">
            <v>01-9415</v>
          </cell>
          <cell r="E23" t="str">
            <v>01-9415</v>
          </cell>
          <cell r="F23" t="str">
            <v>1VD-0146826</v>
          </cell>
          <cell r="G23" t="str">
            <v>JTEEV73J500007476</v>
          </cell>
          <cell r="H23" t="str">
            <v>TOYOTA LC WAGON</v>
          </cell>
          <cell r="I23" t="str">
            <v>JEEP</v>
          </cell>
          <cell r="J23" t="str">
            <v>TOYOTA LAND CRUISER 70 4.5 WAGON (4 X 4) MT</v>
          </cell>
          <cell r="K23">
            <v>2011</v>
          </cell>
          <cell r="L23" t="str">
            <v>TRAKINDO</v>
          </cell>
          <cell r="M23" t="str">
            <v>Trakindo</v>
          </cell>
          <cell r="N23" t="str">
            <v>HIGHLAND</v>
          </cell>
          <cell r="O23" t="str">
            <v>FRITS DE RUITER</v>
          </cell>
          <cell r="P23" t="str">
            <v>FRITS DE RUITER</v>
          </cell>
          <cell r="Q23" t="str">
            <v>UNDERGROUND OPERATION</v>
          </cell>
          <cell r="R23" t="str">
            <v>UNDERGROUND OPERATION</v>
          </cell>
          <cell r="S23" t="str">
            <v>HOLDER</v>
          </cell>
          <cell r="T23"/>
          <cell r="U23" t="str">
            <v>NO</v>
          </cell>
          <cell r="V23" t="str">
            <v>NO</v>
          </cell>
          <cell r="W23">
            <v>43925</v>
          </cell>
          <cell r="X23">
            <v>173</v>
          </cell>
          <cell r="Y23">
            <v>44655</v>
          </cell>
          <cell r="Z23">
            <v>903</v>
          </cell>
          <cell r="AA23" t="str">
            <v/>
          </cell>
          <cell r="AB23" t="str">
            <v/>
          </cell>
          <cell r="AC23" t="str">
            <v/>
          </cell>
          <cell r="AD23" t="str">
            <v>7000003617/10C6099JA</v>
          </cell>
        </row>
        <row r="24">
          <cell r="C24" t="str">
            <v>PA 1408 MB</v>
          </cell>
          <cell r="D24" t="str">
            <v>01-9416</v>
          </cell>
          <cell r="E24" t="str">
            <v>01-9416</v>
          </cell>
          <cell r="F24" t="str">
            <v>1VD-0174212</v>
          </cell>
          <cell r="G24" t="str">
            <v>JTEEV73J900007495</v>
          </cell>
          <cell r="H24" t="str">
            <v>TOYOTA LC WAGON</v>
          </cell>
          <cell r="I24" t="str">
            <v>JEEP</v>
          </cell>
          <cell r="J24" t="str">
            <v>TOYOTA LAND CRUISER 70 4.5 WAGON (4 X 4) MT</v>
          </cell>
          <cell r="K24">
            <v>2011</v>
          </cell>
          <cell r="L24" t="str">
            <v>TRAKINDO</v>
          </cell>
          <cell r="M24" t="str">
            <v>Trakindo</v>
          </cell>
          <cell r="N24" t="str">
            <v>HIGHLAND</v>
          </cell>
          <cell r="O24" t="str">
            <v>PETER ROY DUDLEY</v>
          </cell>
          <cell r="P24" t="str">
            <v>PETER ROY DUDLEY</v>
          </cell>
          <cell r="Q24" t="str">
            <v>MANAGEMENT</v>
          </cell>
          <cell r="R24" t="str">
            <v>HO TEMBAGAPURA</v>
          </cell>
          <cell r="S24" t="str">
            <v>HOLDER</v>
          </cell>
          <cell r="T24"/>
          <cell r="U24" t="str">
            <v>NO</v>
          </cell>
          <cell r="V24" t="str">
            <v>NO</v>
          </cell>
          <cell r="W24">
            <v>43925</v>
          </cell>
          <cell r="X24">
            <v>173</v>
          </cell>
          <cell r="Y24">
            <v>44655</v>
          </cell>
          <cell r="Z24">
            <v>903</v>
          </cell>
          <cell r="AA24" t="str">
            <v/>
          </cell>
          <cell r="AB24" t="str">
            <v/>
          </cell>
          <cell r="AC24" t="str">
            <v/>
          </cell>
          <cell r="AD24" t="str">
            <v>7000003617/10C0299JA</v>
          </cell>
        </row>
        <row r="25">
          <cell r="C25" t="str">
            <v>PA 1410 MB</v>
          </cell>
          <cell r="D25" t="str">
            <v>01-9417</v>
          </cell>
          <cell r="E25" t="str">
            <v>01-9417</v>
          </cell>
          <cell r="F25" t="str">
            <v>1VD0147790</v>
          </cell>
          <cell r="G25" t="str">
            <v>JTERV71J800005306</v>
          </cell>
          <cell r="H25" t="str">
            <v>TOYOTA LC TROOP CARRIER</v>
          </cell>
          <cell r="I25" t="str">
            <v>JEEP</v>
          </cell>
          <cell r="J25" t="str">
            <v>TOYOTA LAND CRUISER 70 4.5 TROOP CARRIER (4 X 4) MT</v>
          </cell>
          <cell r="K25">
            <v>2011</v>
          </cell>
          <cell r="L25" t="str">
            <v>TRAKINDO</v>
          </cell>
          <cell r="M25" t="str">
            <v>Trakindo</v>
          </cell>
          <cell r="N25" t="str">
            <v>HIGHLAND</v>
          </cell>
          <cell r="O25" t="str">
            <v>RAFAEL AMA SABON</v>
          </cell>
          <cell r="P25" t="str">
            <v>JANUAR GULTOM</v>
          </cell>
          <cell r="Q25" t="str">
            <v>SHE &amp; CC</v>
          </cell>
          <cell r="R25" t="str">
            <v>HO TEMBAGAPURA</v>
          </cell>
          <cell r="S25" t="str">
            <v>OPERATION</v>
          </cell>
          <cell r="T25"/>
          <cell r="U25" t="str">
            <v>NO</v>
          </cell>
          <cell r="V25" t="str">
            <v>NO</v>
          </cell>
          <cell r="W25">
            <v>43925</v>
          </cell>
          <cell r="X25">
            <v>173</v>
          </cell>
          <cell r="Y25">
            <v>44655</v>
          </cell>
          <cell r="Z25">
            <v>903</v>
          </cell>
          <cell r="AA25" t="str">
            <v/>
          </cell>
          <cell r="AB25" t="str">
            <v/>
          </cell>
          <cell r="AC25" t="str">
            <v/>
          </cell>
          <cell r="AD25" t="str">
            <v>7000003617/10C0299JS</v>
          </cell>
        </row>
        <row r="26">
          <cell r="C26" t="str">
            <v>PA 1409 MB</v>
          </cell>
          <cell r="D26" t="str">
            <v>01-9418</v>
          </cell>
          <cell r="E26" t="str">
            <v>01-9418</v>
          </cell>
          <cell r="F26" t="str">
            <v>1VD-0147639</v>
          </cell>
          <cell r="G26" t="str">
            <v>JTERV71J700005300</v>
          </cell>
          <cell r="H26" t="str">
            <v>TOYOTA LC TROOP CARRIER</v>
          </cell>
          <cell r="I26" t="str">
            <v>JEEP</v>
          </cell>
          <cell r="J26" t="str">
            <v>TOYOTA LAND CRUISER 70 4.5 TROOP CARRIER (4 X 4) MT</v>
          </cell>
          <cell r="K26">
            <v>2011</v>
          </cell>
          <cell r="L26" t="str">
            <v>TRAKINDO</v>
          </cell>
          <cell r="M26" t="str">
            <v>Trakindo</v>
          </cell>
          <cell r="N26" t="str">
            <v>HIGHLAND</v>
          </cell>
          <cell r="O26" t="str">
            <v>JOHANNES LIU</v>
          </cell>
          <cell r="P26" t="str">
            <v>MODESTUS / HOTMAN SIRAIT</v>
          </cell>
          <cell r="Q26" t="str">
            <v>CAT RENTAL STORE</v>
          </cell>
          <cell r="R26" t="str">
            <v>UNDERGROUND OPERATION</v>
          </cell>
          <cell r="S26" t="str">
            <v>OPERATION</v>
          </cell>
          <cell r="T26"/>
          <cell r="U26" t="str">
            <v>NO</v>
          </cell>
          <cell r="V26" t="str">
            <v>NO</v>
          </cell>
          <cell r="W26">
            <v>43925</v>
          </cell>
          <cell r="X26">
            <v>173</v>
          </cell>
          <cell r="Y26">
            <v>44655</v>
          </cell>
          <cell r="Z26">
            <v>903</v>
          </cell>
          <cell r="AA26" t="str">
            <v/>
          </cell>
          <cell r="AB26" t="str">
            <v/>
          </cell>
          <cell r="AC26" t="str">
            <v/>
          </cell>
          <cell r="AD26" t="str">
            <v>7000003617/10C6090FJ</v>
          </cell>
        </row>
        <row r="27">
          <cell r="C27" t="str">
            <v>PA 8314 MC</v>
          </cell>
          <cell r="D27" t="str">
            <v>01-9419</v>
          </cell>
          <cell r="E27" t="str">
            <v>01-9419</v>
          </cell>
          <cell r="F27" t="str">
            <v>1VD-0147014</v>
          </cell>
          <cell r="G27" t="str">
            <v>JTELV71JX00024607</v>
          </cell>
          <cell r="H27" t="str">
            <v>TOYOTA LC PICK UP</v>
          </cell>
          <cell r="I27" t="str">
            <v>SINGLE CABIN</v>
          </cell>
          <cell r="J27" t="str">
            <v>TOYOTA LAND CRUISER 70 4.5 C/C (4 X 4) MT / PICK UP</v>
          </cell>
          <cell r="K27">
            <v>2011</v>
          </cell>
          <cell r="L27" t="str">
            <v>TRAKINDO</v>
          </cell>
          <cell r="M27" t="str">
            <v>Trakindo</v>
          </cell>
          <cell r="N27" t="str">
            <v>HIGHLAND</v>
          </cell>
          <cell r="O27" t="str">
            <v>DUDUNG FIRMAN HUSNANDAR</v>
          </cell>
          <cell r="P27" t="str">
            <v>ANTHON L MAMENTU / DARWIN TAHER</v>
          </cell>
          <cell r="Q27" t="str">
            <v>SERVICE OPERATION HAUL TRUCK</v>
          </cell>
          <cell r="R27" t="str">
            <v>GRASBERG OPERATION</v>
          </cell>
          <cell r="S27" t="str">
            <v>OPERATION</v>
          </cell>
          <cell r="T27"/>
          <cell r="U27" t="str">
            <v>NO</v>
          </cell>
          <cell r="V27" t="str">
            <v>NO</v>
          </cell>
          <cell r="W27">
            <v>43925</v>
          </cell>
          <cell r="X27">
            <v>173</v>
          </cell>
          <cell r="Y27">
            <v>44655</v>
          </cell>
          <cell r="Z27">
            <v>903</v>
          </cell>
          <cell r="AA27" t="str">
            <v/>
          </cell>
          <cell r="AB27" t="str">
            <v/>
          </cell>
          <cell r="AC27" t="str">
            <v/>
          </cell>
          <cell r="AD27" t="str">
            <v>7000003617/10C4960HG</v>
          </cell>
        </row>
        <row r="28">
          <cell r="C28" t="str">
            <v>PA 8163 MC</v>
          </cell>
          <cell r="D28" t="str">
            <v>01-9432</v>
          </cell>
          <cell r="E28" t="str">
            <v>TU-75</v>
          </cell>
          <cell r="F28" t="str">
            <v>WEQT1176564</v>
          </cell>
          <cell r="G28" t="str">
            <v>MNBUSFE90BW957077</v>
          </cell>
          <cell r="H28" t="str">
            <v>FORD RANGER</v>
          </cell>
          <cell r="I28" t="str">
            <v>DOUBLE CABIN</v>
          </cell>
          <cell r="J28" t="str">
            <v>FORD RANGER DC 4X4 XLT 3.0</v>
          </cell>
          <cell r="K28" t="str">
            <v>2011</v>
          </cell>
          <cell r="L28" t="str">
            <v>TRAKINDO</v>
          </cell>
          <cell r="M28" t="str">
            <v>Trakindo</v>
          </cell>
          <cell r="N28" t="str">
            <v>LOWLAND</v>
          </cell>
          <cell r="O28" t="str">
            <v>BAMBANG RAUBUN</v>
          </cell>
          <cell r="P28" t="str">
            <v>BAMBANG RAUBUN</v>
          </cell>
          <cell r="Q28" t="str">
            <v>MRC</v>
          </cell>
          <cell r="R28" t="str">
            <v>LOBU</v>
          </cell>
          <cell r="S28" t="str">
            <v>OPERATION</v>
          </cell>
          <cell r="T28">
            <v>160059</v>
          </cell>
          <cell r="U28">
            <v>42839</v>
          </cell>
          <cell r="V28">
            <v>42734</v>
          </cell>
          <cell r="W28">
            <v>43778</v>
          </cell>
          <cell r="X28">
            <v>26</v>
          </cell>
          <cell r="Y28">
            <v>44509</v>
          </cell>
          <cell r="Z28">
            <v>757</v>
          </cell>
          <cell r="AA28" t="str">
            <v>JATUH TEMPO</v>
          </cell>
          <cell r="AB28" t="str">
            <v>PKB</v>
          </cell>
          <cell r="AC28" t="str">
            <v/>
          </cell>
          <cell r="AD28" t="str">
            <v>7000003617/10C9060HG</v>
          </cell>
        </row>
        <row r="29">
          <cell r="C29" t="str">
            <v>PA 8300 MD</v>
          </cell>
          <cell r="D29" t="str">
            <v>01-9443</v>
          </cell>
          <cell r="E29" t="str">
            <v>01-9443</v>
          </cell>
          <cell r="F29" t="str">
            <v>P4AT1030551</v>
          </cell>
          <cell r="G29" t="str">
            <v>MNBLMFF80CW1287726</v>
          </cell>
          <cell r="H29" t="str">
            <v>FORD RANGER</v>
          </cell>
          <cell r="I29" t="str">
            <v>DOUBLE CABIN</v>
          </cell>
          <cell r="J29" t="str">
            <v>FORD RANGER D/C XLT 2.0 ( 4 X 4 ) MT</v>
          </cell>
          <cell r="K29">
            <v>2012</v>
          </cell>
          <cell r="L29" t="str">
            <v>TRAKINDO</v>
          </cell>
          <cell r="M29" t="str">
            <v>Trakindo</v>
          </cell>
          <cell r="N29" t="str">
            <v>HIGHLAND</v>
          </cell>
          <cell r="O29" t="str">
            <v>ANDREW THOMAS LAW</v>
          </cell>
          <cell r="P29" t="str">
            <v>SAFAR ANGGORO / BARLEM EMKA</v>
          </cell>
          <cell r="Q29" t="str">
            <v>HIGHLAND PRODUCT SUPPORT</v>
          </cell>
          <cell r="R29" t="str">
            <v>UNDERGROUND OPERATION</v>
          </cell>
          <cell r="S29" t="str">
            <v>OPERATION</v>
          </cell>
          <cell r="T29"/>
          <cell r="U29" t="str">
            <v>NO</v>
          </cell>
          <cell r="V29" t="str">
            <v>NO</v>
          </cell>
          <cell r="W29">
            <v>43779</v>
          </cell>
          <cell r="X29">
            <v>27</v>
          </cell>
          <cell r="Y29">
            <v>44875</v>
          </cell>
          <cell r="Z29">
            <v>1123</v>
          </cell>
          <cell r="AA29" t="str">
            <v>JATUH TEMPO</v>
          </cell>
          <cell r="AB29" t="str">
            <v>PKB</v>
          </cell>
          <cell r="AC29" t="str">
            <v/>
          </cell>
          <cell r="AD29" t="str">
            <v>7000003617/10C6060HG</v>
          </cell>
        </row>
        <row r="30">
          <cell r="C30" t="str">
            <v>PA 8301 MD</v>
          </cell>
          <cell r="D30" t="str">
            <v>01-9444</v>
          </cell>
          <cell r="E30" t="str">
            <v>01-9444</v>
          </cell>
          <cell r="F30" t="str">
            <v>P4AT1032384</v>
          </cell>
          <cell r="G30" t="str">
            <v>MNBLMFF80CW130063</v>
          </cell>
          <cell r="H30" t="str">
            <v>FORD RANGER</v>
          </cell>
          <cell r="I30" t="str">
            <v>DOUBLE CABIN</v>
          </cell>
          <cell r="J30" t="str">
            <v>FORD RANGER D/C XLT 2.0 ( 4 X 4 ) MT</v>
          </cell>
          <cell r="K30">
            <v>2012</v>
          </cell>
          <cell r="L30" t="str">
            <v>TRAKINDO</v>
          </cell>
          <cell r="M30" t="str">
            <v>Trakindo</v>
          </cell>
          <cell r="N30" t="str">
            <v>LOWLAND</v>
          </cell>
          <cell r="O30" t="str">
            <v>PLAN TO SCRAP</v>
          </cell>
          <cell r="P30" t="str">
            <v>PLAN TO SCRAP</v>
          </cell>
          <cell r="Q30" t="str">
            <v>HC &amp; SUPPORT SERVICES</v>
          </cell>
          <cell r="R30" t="str">
            <v>HO TEMBAGAPURA</v>
          </cell>
          <cell r="S30" t="str">
            <v>PLAN TO SCRAP</v>
          </cell>
          <cell r="T30"/>
          <cell r="U30" t="str">
            <v>NO</v>
          </cell>
          <cell r="V30" t="str">
            <v>NO</v>
          </cell>
          <cell r="W30">
            <v>43779</v>
          </cell>
          <cell r="X30">
            <v>27</v>
          </cell>
          <cell r="Y30">
            <v>44875</v>
          </cell>
          <cell r="Z30">
            <v>1123</v>
          </cell>
          <cell r="AA30" t="str">
            <v>JATUH TEMPO</v>
          </cell>
          <cell r="AB30" t="str">
            <v>PKB</v>
          </cell>
          <cell r="AC30" t="str">
            <v/>
          </cell>
          <cell r="AD30" t="str">
            <v>7000003617/10C0299JO</v>
          </cell>
        </row>
        <row r="31">
          <cell r="C31" t="str">
            <v>PA 8302 MD</v>
          </cell>
          <cell r="D31" t="str">
            <v>01-9445</v>
          </cell>
          <cell r="E31" t="str">
            <v>01-9445</v>
          </cell>
          <cell r="F31" t="str">
            <v>P4AT1032451</v>
          </cell>
          <cell r="G31" t="str">
            <v>MNBLMFF80CW130078</v>
          </cell>
          <cell r="H31" t="str">
            <v>FORD RANGER</v>
          </cell>
          <cell r="I31" t="str">
            <v>DOUBLE CABIN</v>
          </cell>
          <cell r="J31" t="str">
            <v>FORD RANGER D/C XLT 2.0 ( 4 X 4 ) MT</v>
          </cell>
          <cell r="K31">
            <v>2012</v>
          </cell>
          <cell r="L31" t="str">
            <v>TRAKINDO</v>
          </cell>
          <cell r="M31" t="str">
            <v>Trakindo</v>
          </cell>
          <cell r="N31" t="str">
            <v>HIGHLAND</v>
          </cell>
          <cell r="O31" t="str">
            <v>DARREN GRAEME HABEL</v>
          </cell>
          <cell r="P31" t="str">
            <v>FAJRIN ALI / KAHARUDDIN SINARE</v>
          </cell>
          <cell r="Q31" t="str">
            <v>SERVICE OPERATION UNDERGROUND</v>
          </cell>
          <cell r="R31" t="str">
            <v>UNDERGROUND OPERATION</v>
          </cell>
          <cell r="S31" t="str">
            <v>OPERATION</v>
          </cell>
          <cell r="T31"/>
          <cell r="U31" t="str">
            <v>NO</v>
          </cell>
          <cell r="V31" t="str">
            <v>NO</v>
          </cell>
          <cell r="W31">
            <v>43779</v>
          </cell>
          <cell r="X31">
            <v>27</v>
          </cell>
          <cell r="Y31">
            <v>44875</v>
          </cell>
          <cell r="Z31">
            <v>1123</v>
          </cell>
          <cell r="AA31" t="str">
            <v>JATUH TEMPO</v>
          </cell>
          <cell r="AB31" t="str">
            <v>PKB</v>
          </cell>
          <cell r="AC31" t="str">
            <v/>
          </cell>
          <cell r="AD31" t="str">
            <v>7000003617/10C6060HG</v>
          </cell>
        </row>
        <row r="32">
          <cell r="C32" t="str">
            <v>PA 8303 MD</v>
          </cell>
          <cell r="D32" t="str">
            <v>01-9446</v>
          </cell>
          <cell r="E32" t="str">
            <v>01-9446</v>
          </cell>
          <cell r="F32" t="str">
            <v>P4AT1030554</v>
          </cell>
          <cell r="G32" t="str">
            <v>MNBLMFF80CW128742</v>
          </cell>
          <cell r="H32" t="str">
            <v>FORD RANGER</v>
          </cell>
          <cell r="I32" t="str">
            <v>DOUBLE CABIN</v>
          </cell>
          <cell r="J32" t="str">
            <v>FORD RANGER D/C XLT 2.0 ( 4 X 4 ) MT</v>
          </cell>
          <cell r="K32">
            <v>2012</v>
          </cell>
          <cell r="L32" t="str">
            <v>TRAKINDO</v>
          </cell>
          <cell r="M32" t="str">
            <v>Trakindo</v>
          </cell>
          <cell r="N32" t="str">
            <v>HIGHLAND</v>
          </cell>
          <cell r="O32" t="str">
            <v>DARREN GRAEME HABEL</v>
          </cell>
          <cell r="P32" t="str">
            <v>TRIANTORO / DIRHAM TAHMID</v>
          </cell>
          <cell r="Q32" t="str">
            <v>SERVICE OPERATION UNDERGROUND</v>
          </cell>
          <cell r="R32" t="str">
            <v>UNDERGROUND OPERATION</v>
          </cell>
          <cell r="S32" t="str">
            <v>OPERATION</v>
          </cell>
          <cell r="T32"/>
          <cell r="U32" t="str">
            <v>NO</v>
          </cell>
          <cell r="V32" t="str">
            <v>NO</v>
          </cell>
          <cell r="W32">
            <v>43779</v>
          </cell>
          <cell r="X32">
            <v>27</v>
          </cell>
          <cell r="Y32">
            <v>44875</v>
          </cell>
          <cell r="Z32">
            <v>1123</v>
          </cell>
          <cell r="AA32" t="str">
            <v>JATUH TEMPO</v>
          </cell>
          <cell r="AB32" t="str">
            <v>PKB</v>
          </cell>
          <cell r="AC32" t="str">
            <v/>
          </cell>
          <cell r="AD32" t="str">
            <v>7000003617/10C6060HG</v>
          </cell>
        </row>
        <row r="33">
          <cell r="C33" t="str">
            <v>PA 8453 MC</v>
          </cell>
          <cell r="D33" t="str">
            <v>01-9449</v>
          </cell>
          <cell r="E33" t="str">
            <v>01-9449</v>
          </cell>
          <cell r="F33" t="str">
            <v>P4AT1050306</v>
          </cell>
          <cell r="G33" t="str">
            <v>MNBLMFF80CW143852</v>
          </cell>
          <cell r="H33" t="str">
            <v>FORD RANGER</v>
          </cell>
          <cell r="I33" t="str">
            <v>DOUBLE CABIN</v>
          </cell>
          <cell r="J33" t="str">
            <v>FORD RANGER D/C XLT 2.0 ( 4 X 4 ) MT</v>
          </cell>
          <cell r="K33">
            <v>2012</v>
          </cell>
          <cell r="L33" t="str">
            <v>TRAKINDO</v>
          </cell>
          <cell r="M33" t="str">
            <v>Trakindo</v>
          </cell>
          <cell r="N33" t="str">
            <v>HIGHLAND</v>
          </cell>
          <cell r="O33" t="str">
            <v>SUDIRMAN</v>
          </cell>
          <cell r="P33" t="str">
            <v xml:space="preserve">TUKIJO / ALFIN ARDY / AMIR </v>
          </cell>
          <cell r="Q33" t="str">
            <v>SERVICE OPERATION UNDERGROUND</v>
          </cell>
          <cell r="R33" t="str">
            <v>UNDERGROUND OPERATION</v>
          </cell>
          <cell r="S33" t="str">
            <v>OPERATION</v>
          </cell>
          <cell r="T33"/>
          <cell r="U33">
            <v>42903</v>
          </cell>
          <cell r="V33" t="str">
            <v>NO</v>
          </cell>
          <cell r="W33">
            <v>43858</v>
          </cell>
          <cell r="X33">
            <v>106</v>
          </cell>
          <cell r="Y33">
            <v>44954</v>
          </cell>
          <cell r="Z33">
            <v>1202</v>
          </cell>
          <cell r="AA33" t="str">
            <v/>
          </cell>
          <cell r="AB33" t="str">
            <v/>
          </cell>
          <cell r="AC33" t="str">
            <v/>
          </cell>
          <cell r="AD33" t="str">
            <v>7000003617/10C6060HG</v>
          </cell>
        </row>
        <row r="34">
          <cell r="C34" t="str">
            <v>PA 8452 MC</v>
          </cell>
          <cell r="D34" t="str">
            <v>01-9450</v>
          </cell>
          <cell r="E34" t="str">
            <v>TU-76</v>
          </cell>
          <cell r="F34" t="str">
            <v>P4AT1050459</v>
          </cell>
          <cell r="G34" t="str">
            <v>MNBLMFF80CW144009</v>
          </cell>
          <cell r="H34" t="str">
            <v>FORD RANGER</v>
          </cell>
          <cell r="I34" t="str">
            <v>DOUBLE CABIN</v>
          </cell>
          <cell r="J34" t="str">
            <v>FORD RANGER D/C XLT 2.0 ( 4 X 4 ) MT</v>
          </cell>
          <cell r="K34">
            <v>2012</v>
          </cell>
          <cell r="L34" t="str">
            <v>TRAKINDO</v>
          </cell>
          <cell r="M34" t="str">
            <v>Trakindo</v>
          </cell>
          <cell r="N34" t="str">
            <v>LOWLAND</v>
          </cell>
          <cell r="O34" t="str">
            <v>BAMBANG RAUBUN</v>
          </cell>
          <cell r="P34" t="str">
            <v>SUDRAJAT / NUR ARIFIN HIDAYAT</v>
          </cell>
          <cell r="Q34" t="str">
            <v>MRC</v>
          </cell>
          <cell r="R34" t="str">
            <v>LOBU</v>
          </cell>
          <cell r="S34" t="str">
            <v>OPERATION</v>
          </cell>
          <cell r="T34">
            <v>119568</v>
          </cell>
          <cell r="U34">
            <v>42853</v>
          </cell>
          <cell r="V34">
            <v>42734</v>
          </cell>
          <cell r="W34">
            <v>43858</v>
          </cell>
          <cell r="X34">
            <v>106</v>
          </cell>
          <cell r="Y34">
            <v>44954</v>
          </cell>
          <cell r="Z34">
            <v>1202</v>
          </cell>
          <cell r="AA34" t="str">
            <v/>
          </cell>
          <cell r="AB34" t="str">
            <v/>
          </cell>
          <cell r="AC34" t="str">
            <v/>
          </cell>
          <cell r="AD34" t="str">
            <v>7000003617/10C9060HG</v>
          </cell>
        </row>
        <row r="35">
          <cell r="C35" t="str">
            <v>PA 8451 MC</v>
          </cell>
          <cell r="D35" t="str">
            <v>01-9451</v>
          </cell>
          <cell r="E35" t="str">
            <v>TU-77</v>
          </cell>
          <cell r="F35" t="str">
            <v>P4AT1050432</v>
          </cell>
          <cell r="G35" t="str">
            <v>MNBLMFF80CW144104</v>
          </cell>
          <cell r="H35" t="str">
            <v>FORD RANGER</v>
          </cell>
          <cell r="I35" t="str">
            <v>DOUBLE CABIN</v>
          </cell>
          <cell r="J35" t="str">
            <v>FORD RANGER D/C XLT 2.0 ( 4 X 4 ) MT</v>
          </cell>
          <cell r="K35">
            <v>2012</v>
          </cell>
          <cell r="L35" t="str">
            <v>TRAKINDO</v>
          </cell>
          <cell r="M35" t="str">
            <v>Trakindo</v>
          </cell>
          <cell r="N35" t="str">
            <v>LOWLAND</v>
          </cell>
          <cell r="O35" t="str">
            <v>PLAN TO SCRAP</v>
          </cell>
          <cell r="P35" t="str">
            <v>PLAN TO SCRAP</v>
          </cell>
          <cell r="Q35" t="str">
            <v>HC &amp; SUPPORT SERVICES</v>
          </cell>
          <cell r="R35" t="str">
            <v>HO TEMBAGAPURA</v>
          </cell>
          <cell r="S35" t="str">
            <v>PLAN TO SCRAP</v>
          </cell>
          <cell r="T35"/>
          <cell r="U35">
            <v>42907</v>
          </cell>
          <cell r="V35">
            <v>42734</v>
          </cell>
          <cell r="W35">
            <v>43858</v>
          </cell>
          <cell r="X35">
            <v>106</v>
          </cell>
          <cell r="Y35">
            <v>44954</v>
          </cell>
          <cell r="Z35">
            <v>1202</v>
          </cell>
          <cell r="AA35" t="str">
            <v/>
          </cell>
          <cell r="AB35" t="str">
            <v/>
          </cell>
          <cell r="AC35" t="str">
            <v/>
          </cell>
          <cell r="AD35" t="str">
            <v>7000003617/10C0299JO</v>
          </cell>
        </row>
        <row r="36">
          <cell r="C36" t="str">
            <v>PA 8450 MC</v>
          </cell>
          <cell r="D36" t="str">
            <v>01-9452</v>
          </cell>
          <cell r="E36" t="str">
            <v>01-9452</v>
          </cell>
          <cell r="F36" t="str">
            <v>P4AT1049809</v>
          </cell>
          <cell r="G36" t="str">
            <v>MNBLMFF80CW143740</v>
          </cell>
          <cell r="H36" t="str">
            <v>FORD RANGER</v>
          </cell>
          <cell r="I36" t="str">
            <v>DOUBLE CABIN</v>
          </cell>
          <cell r="J36" t="str">
            <v>FORD RANGER D/C XLT 2.0 ( 4 X 4 ) MT</v>
          </cell>
          <cell r="K36">
            <v>2012</v>
          </cell>
          <cell r="L36" t="str">
            <v>TRAKINDO</v>
          </cell>
          <cell r="M36" t="str">
            <v>Trakindo</v>
          </cell>
          <cell r="N36" t="str">
            <v>HIGHLAND</v>
          </cell>
          <cell r="O36" t="str">
            <v>DARREN GRAEME HABEL</v>
          </cell>
          <cell r="P36" t="str">
            <v>ADE PURNOMO / SYAMSIR / RUDI K</v>
          </cell>
          <cell r="Q36" t="str">
            <v>SERVICE OPERATION UNDERGROUND</v>
          </cell>
          <cell r="R36" t="str">
            <v>UNDERGROUND OPERATION</v>
          </cell>
          <cell r="S36" t="str">
            <v>OPERATION</v>
          </cell>
          <cell r="T36"/>
          <cell r="U36" t="str">
            <v>NO</v>
          </cell>
          <cell r="V36" t="str">
            <v>NO</v>
          </cell>
          <cell r="W36">
            <v>43858</v>
          </cell>
          <cell r="X36">
            <v>106</v>
          </cell>
          <cell r="Y36">
            <v>44954</v>
          </cell>
          <cell r="Z36">
            <v>1202</v>
          </cell>
          <cell r="AA36" t="str">
            <v/>
          </cell>
          <cell r="AB36" t="str">
            <v/>
          </cell>
          <cell r="AC36" t="str">
            <v/>
          </cell>
          <cell r="AD36" t="str">
            <v>7000003617/10C6060HG</v>
          </cell>
        </row>
        <row r="37">
          <cell r="C37" t="str">
            <v>DS 7634 MA</v>
          </cell>
          <cell r="D37" t="str">
            <v>AIR PORT</v>
          </cell>
          <cell r="E37" t="str">
            <v>AIR PORT</v>
          </cell>
          <cell r="F37">
            <v>103644</v>
          </cell>
          <cell r="G37" t="str">
            <v>ZGA7P2P009E003852</v>
          </cell>
          <cell r="H37" t="str">
            <v>IVECO</v>
          </cell>
          <cell r="I37" t="str">
            <v>IVECO</v>
          </cell>
          <cell r="J37" t="str">
            <v>IVECO BUS EURO RIDER</v>
          </cell>
          <cell r="K37">
            <v>2009</v>
          </cell>
          <cell r="L37" t="str">
            <v>TRAKINDO</v>
          </cell>
          <cell r="M37" t="str">
            <v>Swapping PT.FI</v>
          </cell>
          <cell r="N37" t="str">
            <v>LOWLAND</v>
          </cell>
          <cell r="O37" t="str">
            <v>FREEPORT / AIRPORT BUS</v>
          </cell>
          <cell r="P37" t="str">
            <v xml:space="preserve">FREEPORT  </v>
          </cell>
          <cell r="Q37" t="str">
            <v>FREEPORT</v>
          </cell>
          <cell r="R37"/>
          <cell r="S37" t="str">
            <v>SWAPPING</v>
          </cell>
          <cell r="T37"/>
          <cell r="U37" t="str">
            <v>NO</v>
          </cell>
          <cell r="V37" t="str">
            <v>NO</v>
          </cell>
          <cell r="W37">
            <v>43858</v>
          </cell>
          <cell r="X37">
            <v>106</v>
          </cell>
          <cell r="Y37">
            <v>43876</v>
          </cell>
          <cell r="Z37">
            <v>124</v>
          </cell>
          <cell r="AA37" t="str">
            <v/>
          </cell>
          <cell r="AB37" t="str">
            <v/>
          </cell>
          <cell r="AC37" t="str">
            <v/>
          </cell>
          <cell r="AD37" t="str">
            <v>7000003617/10C0299JO</v>
          </cell>
        </row>
        <row r="38">
          <cell r="C38" t="str">
            <v>DS 7633 MA</v>
          </cell>
          <cell r="D38" t="str">
            <v>AIR PORT</v>
          </cell>
          <cell r="E38" t="str">
            <v>AIR PORT</v>
          </cell>
          <cell r="F38">
            <v>103982</v>
          </cell>
          <cell r="G38" t="str">
            <v>ZGA7P2P009E003851</v>
          </cell>
          <cell r="H38" t="str">
            <v>IVECO</v>
          </cell>
          <cell r="I38" t="str">
            <v>IVECO</v>
          </cell>
          <cell r="J38" t="str">
            <v>IVECO BUS EURO RIDER</v>
          </cell>
          <cell r="K38">
            <v>2009</v>
          </cell>
          <cell r="L38" t="str">
            <v>TRAKINDO</v>
          </cell>
          <cell r="M38" t="str">
            <v>Swapping PT.FI</v>
          </cell>
          <cell r="N38" t="str">
            <v>LOWLAND</v>
          </cell>
          <cell r="O38" t="str">
            <v>FREEPORT / AIRPORT BUS</v>
          </cell>
          <cell r="P38" t="str">
            <v xml:space="preserve">FREEPORT  </v>
          </cell>
          <cell r="Q38" t="str">
            <v>FREEPORT</v>
          </cell>
          <cell r="R38"/>
          <cell r="S38" t="str">
            <v>SWAPPING</v>
          </cell>
          <cell r="T38"/>
          <cell r="U38" t="str">
            <v>NO</v>
          </cell>
          <cell r="V38" t="str">
            <v>NO</v>
          </cell>
          <cell r="W38">
            <v>43858</v>
          </cell>
          <cell r="X38">
            <v>106</v>
          </cell>
          <cell r="Y38">
            <v>43876</v>
          </cell>
          <cell r="Z38">
            <v>124</v>
          </cell>
          <cell r="AA38" t="str">
            <v/>
          </cell>
          <cell r="AB38" t="str">
            <v/>
          </cell>
          <cell r="AC38" t="str">
            <v/>
          </cell>
          <cell r="AD38" t="str">
            <v>7000003617/10C0299JO</v>
          </cell>
        </row>
        <row r="39">
          <cell r="C39" t="str">
            <v>DS 1736 MD</v>
          </cell>
          <cell r="D39"/>
          <cell r="E39" t="str">
            <v>TU-51</v>
          </cell>
          <cell r="F39" t="str">
            <v>2KD6665677</v>
          </cell>
          <cell r="G39" t="str">
            <v>MHEZR6964A3017386</v>
          </cell>
          <cell r="H39" t="str">
            <v>TOYOTA FORTUNER</v>
          </cell>
          <cell r="I39" t="str">
            <v>MINI BUS</v>
          </cell>
          <cell r="J39" t="str">
            <v>TOYOTA FORTUNER MT</v>
          </cell>
          <cell r="K39">
            <v>2010</v>
          </cell>
          <cell r="L39" t="str">
            <v>TRAKINDO</v>
          </cell>
          <cell r="M39" t="str">
            <v>Trakindo</v>
          </cell>
          <cell r="N39" t="str">
            <v>LOWLAND</v>
          </cell>
          <cell r="O39" t="str">
            <v>PLAN TO SCRAP</v>
          </cell>
          <cell r="P39" t="str">
            <v>PLAN TO SCRAP</v>
          </cell>
          <cell r="Q39" t="str">
            <v>MANAGEMENT</v>
          </cell>
          <cell r="R39" t="str">
            <v>HO TEMBAGAPURA</v>
          </cell>
          <cell r="S39" t="str">
            <v>PLAN TO SCRAP</v>
          </cell>
          <cell r="T39"/>
          <cell r="U39" t="str">
            <v>NO</v>
          </cell>
          <cell r="V39">
            <v>42734</v>
          </cell>
          <cell r="W39">
            <v>43889</v>
          </cell>
          <cell r="X39">
            <v>137</v>
          </cell>
          <cell r="Y39">
            <v>44255</v>
          </cell>
          <cell r="Z39">
            <v>503</v>
          </cell>
          <cell r="AA39" t="str">
            <v/>
          </cell>
          <cell r="AB39" t="str">
            <v/>
          </cell>
          <cell r="AC39" t="str">
            <v/>
          </cell>
          <cell r="AD39" t="str">
            <v>7000003617/10C0299JO</v>
          </cell>
        </row>
        <row r="40">
          <cell r="C40" t="str">
            <v>DS 1737 MD</v>
          </cell>
          <cell r="D40"/>
          <cell r="E40" t="str">
            <v>TU-52</v>
          </cell>
          <cell r="F40" t="str">
            <v>2KD5239335</v>
          </cell>
          <cell r="G40" t="str">
            <v>MHEZR6964A3019683</v>
          </cell>
          <cell r="H40" t="str">
            <v>TOYOTA FORTUNER</v>
          </cell>
          <cell r="I40" t="str">
            <v>MINI BUS</v>
          </cell>
          <cell r="J40" t="str">
            <v>TOYOTA FORTUNER MT</v>
          </cell>
          <cell r="K40">
            <v>2010</v>
          </cell>
          <cell r="L40" t="str">
            <v>TRAKINDO</v>
          </cell>
          <cell r="M40" t="str">
            <v>Trakindo</v>
          </cell>
          <cell r="N40" t="str">
            <v>LOWLAND</v>
          </cell>
          <cell r="O40" t="str">
            <v>IRWAN MARTUANI SIHALOHO</v>
          </cell>
          <cell r="P40" t="str">
            <v>POOL OFFICE OPERATION</v>
          </cell>
          <cell r="Q40" t="str">
            <v>MANAGEMENT</v>
          </cell>
          <cell r="R40" t="str">
            <v>HO TEMBAGAPURA</v>
          </cell>
          <cell r="S40" t="str">
            <v>HOLDER</v>
          </cell>
          <cell r="T40">
            <v>98667</v>
          </cell>
          <cell r="U40" t="str">
            <v>NO</v>
          </cell>
          <cell r="V40">
            <v>42734</v>
          </cell>
          <cell r="W40">
            <v>43889</v>
          </cell>
          <cell r="X40">
            <v>137</v>
          </cell>
          <cell r="Y40">
            <v>44255</v>
          </cell>
          <cell r="Z40">
            <v>503</v>
          </cell>
          <cell r="AA40" t="str">
            <v/>
          </cell>
          <cell r="AB40" t="str">
            <v/>
          </cell>
          <cell r="AC40" t="str">
            <v/>
          </cell>
          <cell r="AD40" t="str">
            <v>7000003617/10C0299JA</v>
          </cell>
        </row>
        <row r="41">
          <cell r="C41" t="str">
            <v>PA 1989 MA</v>
          </cell>
          <cell r="D41"/>
          <cell r="E41" t="str">
            <v>TU-27</v>
          </cell>
          <cell r="F41" t="str">
            <v>2L-9786351</v>
          </cell>
          <cell r="G41" t="str">
            <v>MHF11LF82-30051287</v>
          </cell>
          <cell r="H41" t="str">
            <v>TOYOTA KIJANG</v>
          </cell>
          <cell r="I41" t="str">
            <v>MINI BUS</v>
          </cell>
          <cell r="J41" t="str">
            <v>MINIBUS LGS TOYOTA KIJANG - LGX</v>
          </cell>
          <cell r="K41">
            <v>2003</v>
          </cell>
          <cell r="L41" t="str">
            <v>TMT</v>
          </cell>
          <cell r="M41" t="str">
            <v>Trakindo</v>
          </cell>
          <cell r="N41" t="str">
            <v>LOWLAND</v>
          </cell>
          <cell r="O41" t="str">
            <v>PLAN TO SCRAP</v>
          </cell>
          <cell r="P41" t="str">
            <v>PLAN TO SCRAP</v>
          </cell>
          <cell r="Q41" t="str">
            <v>HC &amp; SUPPORT SERVICES</v>
          </cell>
          <cell r="R41" t="str">
            <v>HO TEMBAGAPURA</v>
          </cell>
          <cell r="S41" t="str">
            <v>POOL</v>
          </cell>
          <cell r="T41">
            <v>285462</v>
          </cell>
          <cell r="U41" t="str">
            <v>NO</v>
          </cell>
          <cell r="V41">
            <v>42734</v>
          </cell>
          <cell r="W41">
            <v>44013</v>
          </cell>
          <cell r="X41">
            <v>261</v>
          </cell>
          <cell r="Y41">
            <v>45474</v>
          </cell>
          <cell r="Z41">
            <v>1722</v>
          </cell>
          <cell r="AA41" t="str">
            <v/>
          </cell>
          <cell r="AB41" t="str">
            <v/>
          </cell>
          <cell r="AC41"/>
          <cell r="AD41" t="str">
            <v>7000003617/10C0299JO</v>
          </cell>
        </row>
        <row r="42">
          <cell r="C42" t="str">
            <v>PA 1721 MA</v>
          </cell>
          <cell r="D42"/>
          <cell r="E42" t="str">
            <v>TU-33</v>
          </cell>
          <cell r="F42" t="str">
            <v>2L-5433444</v>
          </cell>
          <cell r="G42" t="str">
            <v>MHF11LF8240056049</v>
          </cell>
          <cell r="H42" t="str">
            <v>TOYOTA KIJANG</v>
          </cell>
          <cell r="I42" t="str">
            <v>MINI BUS</v>
          </cell>
          <cell r="J42" t="str">
            <v xml:space="preserve">MINIBUS LGS TOYOTA KIJANG </v>
          </cell>
          <cell r="K42">
            <v>2004</v>
          </cell>
          <cell r="L42" t="str">
            <v>TMT</v>
          </cell>
          <cell r="M42" t="str">
            <v>Trakindo</v>
          </cell>
          <cell r="N42" t="str">
            <v>LOWLAND</v>
          </cell>
          <cell r="O42" t="str">
            <v>PLAN TO SCRAP</v>
          </cell>
          <cell r="P42" t="str">
            <v>PLAN TO SCRAP</v>
          </cell>
          <cell r="Q42" t="str">
            <v>HC &amp; SUPPORT SERVICES</v>
          </cell>
          <cell r="R42" t="str">
            <v>HO TEMBAGAPURA</v>
          </cell>
          <cell r="S42" t="str">
            <v>POOL</v>
          </cell>
          <cell r="T42"/>
          <cell r="U42" t="str">
            <v>NO</v>
          </cell>
          <cell r="V42" t="str">
            <v>NO</v>
          </cell>
          <cell r="W42">
            <v>44020</v>
          </cell>
          <cell r="X42">
            <v>268</v>
          </cell>
          <cell r="Y42">
            <v>45481</v>
          </cell>
          <cell r="Z42">
            <v>1729</v>
          </cell>
          <cell r="AA42" t="str">
            <v/>
          </cell>
          <cell r="AB42" t="str">
            <v/>
          </cell>
          <cell r="AC42"/>
          <cell r="AD42" t="str">
            <v>7000003617/10C0299JO</v>
          </cell>
        </row>
        <row r="43">
          <cell r="C43" t="str">
            <v>PA 8115 MC</v>
          </cell>
          <cell r="D43"/>
          <cell r="E43" t="str">
            <v>TU-46</v>
          </cell>
          <cell r="F43" t="str">
            <v>WLAT1280486</v>
          </cell>
          <cell r="G43" t="str">
            <v>MNBUSFE908W740989</v>
          </cell>
          <cell r="H43" t="str">
            <v>FORD RANGER</v>
          </cell>
          <cell r="I43" t="str">
            <v>SINGLE CABIN</v>
          </cell>
          <cell r="J43" t="str">
            <v>FORD RANGER 4X4 2.5L</v>
          </cell>
          <cell r="K43">
            <v>2011</v>
          </cell>
          <cell r="L43" t="str">
            <v>TRAKINDO</v>
          </cell>
          <cell r="M43" t="str">
            <v>Trakindo</v>
          </cell>
          <cell r="N43" t="str">
            <v>LOWLAND</v>
          </cell>
          <cell r="O43" t="str">
            <v>MUHIBBULLAH</v>
          </cell>
          <cell r="P43" t="str">
            <v>DEVI PALIN</v>
          </cell>
          <cell r="Q43" t="str">
            <v>PARTS OPERATION &amp; DISTRIBUTION LOBU</v>
          </cell>
          <cell r="R43" t="str">
            <v>LOBU</v>
          </cell>
          <cell r="S43" t="str">
            <v>OPERATION</v>
          </cell>
          <cell r="T43">
            <v>71301</v>
          </cell>
          <cell r="U43">
            <v>42855</v>
          </cell>
          <cell r="V43">
            <v>42734</v>
          </cell>
          <cell r="W43">
            <v>44053</v>
          </cell>
          <cell r="X43">
            <v>301</v>
          </cell>
          <cell r="Y43">
            <v>44418</v>
          </cell>
          <cell r="Z43">
            <v>666</v>
          </cell>
          <cell r="AA43" t="str">
            <v/>
          </cell>
          <cell r="AB43" t="str">
            <v/>
          </cell>
          <cell r="AC43"/>
          <cell r="AD43" t="str">
            <v>7000003617/10C5030HY</v>
          </cell>
        </row>
        <row r="44">
          <cell r="C44" t="str">
            <v>PA 1681 MC</v>
          </cell>
          <cell r="D44" t="str">
            <v>01-9283F</v>
          </cell>
          <cell r="E44"/>
          <cell r="F44" t="str">
            <v>DC92134</v>
          </cell>
          <cell r="G44" t="str">
            <v>MHFM1BA3J8K087479</v>
          </cell>
          <cell r="H44" t="str">
            <v>TOYOTA AVANZA</v>
          </cell>
          <cell r="I44" t="str">
            <v>MINI BUS</v>
          </cell>
          <cell r="J44" t="str">
            <v>TOYOTA AVANZA (SILVER) 4X2</v>
          </cell>
          <cell r="K44">
            <v>2008</v>
          </cell>
          <cell r="L44" t="str">
            <v>TRAKINDO</v>
          </cell>
          <cell r="M44" t="str">
            <v>Swapping PT.FI</v>
          </cell>
          <cell r="N44" t="str">
            <v>LOWLAND</v>
          </cell>
          <cell r="O44" t="str">
            <v xml:space="preserve">FREEPORT  </v>
          </cell>
          <cell r="P44" t="str">
            <v xml:space="preserve">FREEPORT  </v>
          </cell>
          <cell r="Q44" t="str">
            <v>FREEPORT</v>
          </cell>
          <cell r="R44"/>
          <cell r="S44" t="str">
            <v>SWAPPING</v>
          </cell>
          <cell r="T44"/>
          <cell r="U44" t="str">
            <v>NO</v>
          </cell>
          <cell r="V44" t="str">
            <v>NO</v>
          </cell>
          <cell r="W44">
            <v>43982</v>
          </cell>
          <cell r="X44">
            <v>230</v>
          </cell>
          <cell r="Y44">
            <v>45077</v>
          </cell>
          <cell r="Z44">
            <v>1325</v>
          </cell>
          <cell r="AA44" t="str">
            <v/>
          </cell>
          <cell r="AB44" t="str">
            <v/>
          </cell>
          <cell r="AC44" t="str">
            <v/>
          </cell>
          <cell r="AD44" t="str">
            <v>7000003617/10C0299JO</v>
          </cell>
        </row>
        <row r="45">
          <cell r="C45" t="str">
            <v>PA 1686 MC</v>
          </cell>
          <cell r="D45" t="str">
            <v>01-9284F</v>
          </cell>
          <cell r="E45"/>
          <cell r="F45" t="str">
            <v>DC91446</v>
          </cell>
          <cell r="G45" t="str">
            <v xml:space="preserve">MHFM1BA3J8K087206             </v>
          </cell>
          <cell r="H45" t="str">
            <v>TOYOTA AVANZA</v>
          </cell>
          <cell r="I45" t="str">
            <v>MINI BUS</v>
          </cell>
          <cell r="J45" t="str">
            <v>TOYOTA AVANZA (SILVER) 4X2</v>
          </cell>
          <cell r="K45">
            <v>2008</v>
          </cell>
          <cell r="L45" t="str">
            <v>TRAKINDO</v>
          </cell>
          <cell r="M45" t="str">
            <v>Swapping PT.FI</v>
          </cell>
          <cell r="N45" t="str">
            <v>LOWLAND</v>
          </cell>
          <cell r="O45" t="str">
            <v xml:space="preserve">FREEPORT  </v>
          </cell>
          <cell r="P45" t="str">
            <v xml:space="preserve">FREEPORT  </v>
          </cell>
          <cell r="Q45" t="str">
            <v>FREEPORT</v>
          </cell>
          <cell r="R45"/>
          <cell r="S45" t="str">
            <v>SWAPPING</v>
          </cell>
          <cell r="T45"/>
          <cell r="U45" t="str">
            <v>NO</v>
          </cell>
          <cell r="V45" t="str">
            <v>NO</v>
          </cell>
          <cell r="W45">
            <v>43982</v>
          </cell>
          <cell r="X45">
            <v>230</v>
          </cell>
          <cell r="Y45">
            <v>45077</v>
          </cell>
          <cell r="Z45">
            <v>1325</v>
          </cell>
          <cell r="AA45" t="str">
            <v/>
          </cell>
          <cell r="AB45" t="str">
            <v/>
          </cell>
          <cell r="AC45" t="str">
            <v/>
          </cell>
          <cell r="AD45" t="str">
            <v>7000003617/10C0299JO</v>
          </cell>
        </row>
        <row r="46">
          <cell r="C46" t="str">
            <v>PA 1685 MC</v>
          </cell>
          <cell r="D46"/>
          <cell r="E46" t="str">
            <v>N/A</v>
          </cell>
          <cell r="F46" t="str">
            <v>DC91927</v>
          </cell>
          <cell r="G46" t="str">
            <v>MHFM1BA3J8K087327</v>
          </cell>
          <cell r="H46" t="str">
            <v>TOYOTA AVANZA</v>
          </cell>
          <cell r="I46" t="str">
            <v>MINI BUS</v>
          </cell>
          <cell r="J46" t="str">
            <v>TOYOTA AVANZA (SILVER) 4X2</v>
          </cell>
          <cell r="K46">
            <v>2008</v>
          </cell>
          <cell r="L46" t="str">
            <v>TRAKINDO</v>
          </cell>
          <cell r="M46" t="str">
            <v>Trakindo</v>
          </cell>
          <cell r="N46" t="str">
            <v>LOWLAND</v>
          </cell>
          <cell r="O46" t="str">
            <v>PLAN TO SCRAP</v>
          </cell>
          <cell r="P46" t="str">
            <v>PLAN TO SCRAP</v>
          </cell>
          <cell r="Q46" t="str">
            <v>HC &amp; SUPPORT SERVICES</v>
          </cell>
          <cell r="R46" t="str">
            <v>HO TEMBAGAPURA</v>
          </cell>
          <cell r="S46" t="str">
            <v>PLAN TO SCRAP</v>
          </cell>
          <cell r="T46">
            <v>22862</v>
          </cell>
          <cell r="U46" t="str">
            <v>NO</v>
          </cell>
          <cell r="V46" t="str">
            <v>NO</v>
          </cell>
          <cell r="W46">
            <v>43982</v>
          </cell>
          <cell r="X46">
            <v>230</v>
          </cell>
          <cell r="Y46">
            <v>45077</v>
          </cell>
          <cell r="Z46">
            <v>1325</v>
          </cell>
          <cell r="AA46" t="str">
            <v/>
          </cell>
          <cell r="AB46" t="str">
            <v/>
          </cell>
          <cell r="AC46" t="str">
            <v/>
          </cell>
          <cell r="AD46" t="str">
            <v>7000003617/10C0299JO</v>
          </cell>
        </row>
        <row r="47">
          <cell r="C47" t="str">
            <v>PA 1687 MC</v>
          </cell>
          <cell r="D47" t="str">
            <v>01-9287F</v>
          </cell>
          <cell r="E47"/>
          <cell r="F47" t="str">
            <v>DC92012</v>
          </cell>
          <cell r="G47" t="str">
            <v>MHFM1BA3J8K087377</v>
          </cell>
          <cell r="H47" t="str">
            <v>TOYOTA AVANZA</v>
          </cell>
          <cell r="I47" t="str">
            <v>MINI BUS</v>
          </cell>
          <cell r="J47" t="str">
            <v>TOYOTA AVANZA (SILVER) 4X2</v>
          </cell>
          <cell r="K47">
            <v>2008</v>
          </cell>
          <cell r="L47" t="str">
            <v>TRAKINDO</v>
          </cell>
          <cell r="M47" t="str">
            <v>Swapping PT.FI</v>
          </cell>
          <cell r="N47" t="str">
            <v>LOWLAND</v>
          </cell>
          <cell r="O47" t="str">
            <v xml:space="preserve">FREEPORT  </v>
          </cell>
          <cell r="P47" t="str">
            <v xml:space="preserve">FREEPORT  </v>
          </cell>
          <cell r="Q47" t="str">
            <v>FREEPORT</v>
          </cell>
          <cell r="R47"/>
          <cell r="S47" t="str">
            <v>SWAPPING</v>
          </cell>
          <cell r="T47"/>
          <cell r="U47" t="str">
            <v>NO</v>
          </cell>
          <cell r="V47" t="str">
            <v>NO</v>
          </cell>
          <cell r="W47">
            <v>43982</v>
          </cell>
          <cell r="X47">
            <v>230</v>
          </cell>
          <cell r="Y47">
            <v>45077</v>
          </cell>
          <cell r="Z47">
            <v>1325</v>
          </cell>
          <cell r="AA47" t="str">
            <v/>
          </cell>
          <cell r="AB47" t="str">
            <v/>
          </cell>
          <cell r="AC47" t="str">
            <v/>
          </cell>
          <cell r="AD47" t="str">
            <v>7000003617/10C0299JO</v>
          </cell>
        </row>
        <row r="48">
          <cell r="C48" t="str">
            <v>PA 1682 MC</v>
          </cell>
          <cell r="D48" t="str">
            <v>01-9296F</v>
          </cell>
          <cell r="E48"/>
          <cell r="F48" t="str">
            <v>DC91372</v>
          </cell>
          <cell r="G48" t="str">
            <v>MHFM1BA3J8K086724</v>
          </cell>
          <cell r="H48" t="str">
            <v>TOYOTA AVANZA</v>
          </cell>
          <cell r="I48" t="str">
            <v>MINI BUS</v>
          </cell>
          <cell r="J48" t="str">
            <v>TOYOTA AVANZA (SILVER) 4X2</v>
          </cell>
          <cell r="K48">
            <v>2008</v>
          </cell>
          <cell r="L48" t="str">
            <v>TRAKINDO</v>
          </cell>
          <cell r="M48" t="str">
            <v>Swapping PT.FI</v>
          </cell>
          <cell r="N48" t="str">
            <v>LOWLAND</v>
          </cell>
          <cell r="O48" t="str">
            <v xml:space="preserve">FREEPORT  </v>
          </cell>
          <cell r="P48" t="str">
            <v xml:space="preserve">FREEPORT  </v>
          </cell>
          <cell r="Q48" t="str">
            <v>FREEPORT</v>
          </cell>
          <cell r="R48"/>
          <cell r="S48" t="str">
            <v>SWAPPING</v>
          </cell>
          <cell r="T48"/>
          <cell r="U48" t="str">
            <v>NO</v>
          </cell>
          <cell r="V48" t="str">
            <v>NO</v>
          </cell>
          <cell r="W48">
            <v>43982</v>
          </cell>
          <cell r="X48">
            <v>230</v>
          </cell>
          <cell r="Y48">
            <v>45077</v>
          </cell>
          <cell r="Z48">
            <v>1325</v>
          </cell>
          <cell r="AA48" t="str">
            <v/>
          </cell>
          <cell r="AB48" t="str">
            <v/>
          </cell>
          <cell r="AC48" t="str">
            <v/>
          </cell>
          <cell r="AD48" t="str">
            <v>7000003617/10C0299JO</v>
          </cell>
        </row>
        <row r="49">
          <cell r="C49" t="str">
            <v>PA 1684 MC</v>
          </cell>
          <cell r="D49" t="str">
            <v>01-9297F</v>
          </cell>
          <cell r="E49"/>
          <cell r="F49" t="str">
            <v>DC91201</v>
          </cell>
          <cell r="G49" t="str">
            <v>MHFM1BA3J8K086796</v>
          </cell>
          <cell r="H49" t="str">
            <v>TOYOTA AVANZA</v>
          </cell>
          <cell r="I49" t="str">
            <v>MINI BUS</v>
          </cell>
          <cell r="J49" t="str">
            <v>TOYOTA AVANZA (SILVER) 4X2</v>
          </cell>
          <cell r="K49">
            <v>2008</v>
          </cell>
          <cell r="L49" t="str">
            <v>TRAKINDO</v>
          </cell>
          <cell r="M49" t="str">
            <v>Swapping PT.FI</v>
          </cell>
          <cell r="N49" t="str">
            <v>LOWLAND</v>
          </cell>
          <cell r="O49" t="str">
            <v xml:space="preserve">FREEPORT  </v>
          </cell>
          <cell r="P49" t="str">
            <v xml:space="preserve">FREEPORT  </v>
          </cell>
          <cell r="Q49" t="str">
            <v>FREEPORT</v>
          </cell>
          <cell r="R49"/>
          <cell r="S49" t="str">
            <v>SWAPPING</v>
          </cell>
          <cell r="T49"/>
          <cell r="U49" t="str">
            <v>NO</v>
          </cell>
          <cell r="V49" t="str">
            <v>NO</v>
          </cell>
          <cell r="W49">
            <v>43982</v>
          </cell>
          <cell r="X49">
            <v>230</v>
          </cell>
          <cell r="Y49">
            <v>45077</v>
          </cell>
          <cell r="Z49">
            <v>1325</v>
          </cell>
          <cell r="AA49" t="str">
            <v/>
          </cell>
          <cell r="AB49" t="str">
            <v/>
          </cell>
          <cell r="AC49" t="str">
            <v/>
          </cell>
          <cell r="AD49" t="str">
            <v>7000003617/10C0299JO</v>
          </cell>
        </row>
        <row r="50">
          <cell r="C50" t="str">
            <v>PA 1726 MC</v>
          </cell>
          <cell r="D50"/>
          <cell r="E50" t="str">
            <v>TU-84</v>
          </cell>
          <cell r="F50" t="str">
            <v>K3DD02030</v>
          </cell>
          <cell r="G50" t="str">
            <v>MHFM1BA3J8K092166</v>
          </cell>
          <cell r="H50" t="str">
            <v>TOYOTA AVANZA</v>
          </cell>
          <cell r="I50" t="str">
            <v>MINI BUS</v>
          </cell>
          <cell r="J50" t="str">
            <v>TOYOTA AVANZA (SILVER) 4X2</v>
          </cell>
          <cell r="K50">
            <v>2008</v>
          </cell>
          <cell r="L50" t="str">
            <v>TRAKINDO</v>
          </cell>
          <cell r="M50" t="str">
            <v>Trakindo</v>
          </cell>
          <cell r="N50" t="str">
            <v>LOWLAND</v>
          </cell>
          <cell r="O50" t="str">
            <v>PLAN TO SCRAP</v>
          </cell>
          <cell r="P50" t="str">
            <v>PLAN TO SCRAP</v>
          </cell>
          <cell r="Q50" t="str">
            <v>HC &amp; SUPPORT SERVICES</v>
          </cell>
          <cell r="R50" t="str">
            <v>HO TEMBAGAPURA</v>
          </cell>
          <cell r="S50" t="str">
            <v>PLAN TO SCRAP</v>
          </cell>
          <cell r="T50"/>
          <cell r="U50" t="str">
            <v>NO</v>
          </cell>
          <cell r="V50" t="str">
            <v>NO</v>
          </cell>
          <cell r="W50">
            <v>44016</v>
          </cell>
          <cell r="X50">
            <v>264</v>
          </cell>
          <cell r="Y50">
            <v>45111</v>
          </cell>
          <cell r="Z50">
            <v>1359</v>
          </cell>
          <cell r="AA50" t="str">
            <v/>
          </cell>
          <cell r="AB50" t="str">
            <v/>
          </cell>
          <cell r="AC50"/>
          <cell r="AD50" t="str">
            <v>7000003617/10C0299JO</v>
          </cell>
        </row>
        <row r="51">
          <cell r="C51" t="str">
            <v>PA 1721 MC</v>
          </cell>
          <cell r="D51" t="str">
            <v>01-9321F</v>
          </cell>
          <cell r="E51"/>
          <cell r="F51" t="str">
            <v>K3DD02175</v>
          </cell>
          <cell r="G51" t="str">
            <v>MHFM1BA3J8K092137</v>
          </cell>
          <cell r="H51" t="str">
            <v>TOYOTA AVANZA</v>
          </cell>
          <cell r="I51" t="str">
            <v>MINI BUS</v>
          </cell>
          <cell r="J51" t="str">
            <v>TOYOTA AVANZA (SILVER) 4X2</v>
          </cell>
          <cell r="K51">
            <v>2008</v>
          </cell>
          <cell r="L51" t="str">
            <v>TRAKINDO</v>
          </cell>
          <cell r="M51" t="str">
            <v>Swapping PT.FI</v>
          </cell>
          <cell r="N51" t="str">
            <v>LOWLAND</v>
          </cell>
          <cell r="O51" t="str">
            <v xml:space="preserve">FREEPORT  </v>
          </cell>
          <cell r="P51" t="str">
            <v xml:space="preserve">FREEPORT  </v>
          </cell>
          <cell r="Q51" t="str">
            <v>FREEPORT</v>
          </cell>
          <cell r="R51"/>
          <cell r="S51" t="str">
            <v>SWAPPING</v>
          </cell>
          <cell r="T51"/>
          <cell r="U51" t="str">
            <v>NO</v>
          </cell>
          <cell r="V51" t="str">
            <v>NO</v>
          </cell>
          <cell r="W51">
            <v>44016</v>
          </cell>
          <cell r="X51">
            <v>264</v>
          </cell>
          <cell r="Y51">
            <v>45111</v>
          </cell>
          <cell r="Z51">
            <v>1359</v>
          </cell>
          <cell r="AA51" t="str">
            <v/>
          </cell>
          <cell r="AB51" t="str">
            <v/>
          </cell>
          <cell r="AC51"/>
          <cell r="AD51" t="str">
            <v>7000003617/10C0299JO</v>
          </cell>
        </row>
        <row r="52">
          <cell r="C52" t="str">
            <v>PA 1720 MC</v>
          </cell>
          <cell r="D52" t="str">
            <v>01-9322F</v>
          </cell>
          <cell r="E52"/>
          <cell r="F52" t="str">
            <v>K3DD02694</v>
          </cell>
          <cell r="G52" t="str">
            <v>MHFM1BA3J8K092713</v>
          </cell>
          <cell r="H52" t="str">
            <v>TOYOTA AVANZA</v>
          </cell>
          <cell r="I52" t="str">
            <v>MINI BUS</v>
          </cell>
          <cell r="J52" t="str">
            <v>TOYOTA AVANZA (SILVER) 4X2</v>
          </cell>
          <cell r="K52">
            <v>2008</v>
          </cell>
          <cell r="L52" t="str">
            <v>TRAKINDO</v>
          </cell>
          <cell r="M52" t="str">
            <v>Swapping PT.FI</v>
          </cell>
          <cell r="N52" t="str">
            <v>LOWLAND</v>
          </cell>
          <cell r="O52" t="str">
            <v xml:space="preserve">FREEPORT  </v>
          </cell>
          <cell r="P52" t="str">
            <v xml:space="preserve">FREEPORT  </v>
          </cell>
          <cell r="Q52" t="str">
            <v>FREEPORT</v>
          </cell>
          <cell r="R52"/>
          <cell r="S52" t="str">
            <v>SWAPPING</v>
          </cell>
          <cell r="T52"/>
          <cell r="U52" t="str">
            <v>NO</v>
          </cell>
          <cell r="V52" t="str">
            <v>NO</v>
          </cell>
          <cell r="W52">
            <v>44016</v>
          </cell>
          <cell r="X52">
            <v>264</v>
          </cell>
          <cell r="Y52">
            <v>45111</v>
          </cell>
          <cell r="Z52">
            <v>1359</v>
          </cell>
          <cell r="AA52" t="str">
            <v/>
          </cell>
          <cell r="AB52" t="str">
            <v/>
          </cell>
          <cell r="AC52"/>
          <cell r="AD52" t="str">
            <v>7000003617/10C0299JO</v>
          </cell>
        </row>
        <row r="53">
          <cell r="C53" t="str">
            <v>PA 1725 MC</v>
          </cell>
          <cell r="D53" t="str">
            <v>01-9323F</v>
          </cell>
          <cell r="E53"/>
          <cell r="F53" t="str">
            <v>K3DD02519</v>
          </cell>
          <cell r="G53" t="str">
            <v>MHFM1BA3J8K092547</v>
          </cell>
          <cell r="H53" t="str">
            <v>TOYOTA AVANZA</v>
          </cell>
          <cell r="I53" t="str">
            <v>MINI BUS</v>
          </cell>
          <cell r="J53" t="str">
            <v>TOYOTA AVANZA (SILVER) 4X2</v>
          </cell>
          <cell r="K53">
            <v>2008</v>
          </cell>
          <cell r="L53" t="str">
            <v>TRAKINDO</v>
          </cell>
          <cell r="M53" t="str">
            <v>Swapping PT.FI</v>
          </cell>
          <cell r="N53" t="str">
            <v>LOWLAND</v>
          </cell>
          <cell r="O53" t="str">
            <v xml:space="preserve">FREEPORT  </v>
          </cell>
          <cell r="P53" t="str">
            <v xml:space="preserve">FREEPORT  </v>
          </cell>
          <cell r="Q53" t="str">
            <v>FREEPORT</v>
          </cell>
          <cell r="R53"/>
          <cell r="S53" t="str">
            <v>SWAPPING</v>
          </cell>
          <cell r="T53"/>
          <cell r="U53" t="str">
            <v>NO</v>
          </cell>
          <cell r="V53" t="str">
            <v>NO</v>
          </cell>
          <cell r="W53">
            <v>44016</v>
          </cell>
          <cell r="X53">
            <v>264</v>
          </cell>
          <cell r="Y53">
            <v>45111</v>
          </cell>
          <cell r="Z53">
            <v>1359</v>
          </cell>
          <cell r="AA53" t="str">
            <v/>
          </cell>
          <cell r="AB53" t="str">
            <v/>
          </cell>
          <cell r="AC53"/>
          <cell r="AD53" t="str">
            <v>7000003617/10C0299JO</v>
          </cell>
        </row>
        <row r="54">
          <cell r="C54" t="str">
            <v>PA 8173 MB</v>
          </cell>
          <cell r="D54" t="str">
            <v>01-9288F</v>
          </cell>
          <cell r="E54"/>
          <cell r="F54" t="str">
            <v>1TR6532392</v>
          </cell>
          <cell r="G54" t="str">
            <v>MROAW12G580009115</v>
          </cell>
          <cell r="H54" t="str">
            <v>TOYOTA HILUX</v>
          </cell>
          <cell r="I54" t="str">
            <v>SINGLE CABIN</v>
          </cell>
          <cell r="J54" t="str">
            <v>TOYOTA HILUX PICK UP 4X2</v>
          </cell>
          <cell r="K54">
            <v>2008</v>
          </cell>
          <cell r="L54" t="str">
            <v>TRAKINDO</v>
          </cell>
          <cell r="M54" t="str">
            <v>Swapping PT.FI</v>
          </cell>
          <cell r="N54" t="str">
            <v>LOWLAND</v>
          </cell>
          <cell r="O54" t="str">
            <v xml:space="preserve">FREEPORT  </v>
          </cell>
          <cell r="P54" t="str">
            <v xml:space="preserve">FREEPORT  </v>
          </cell>
          <cell r="Q54" t="str">
            <v>FREEPORT</v>
          </cell>
          <cell r="R54"/>
          <cell r="S54" t="str">
            <v>SWAPPING</v>
          </cell>
          <cell r="T54"/>
          <cell r="U54" t="str">
            <v>NO</v>
          </cell>
          <cell r="V54" t="str">
            <v>NO</v>
          </cell>
          <cell r="W54">
            <v>43991</v>
          </cell>
          <cell r="X54">
            <v>239</v>
          </cell>
          <cell r="Y54">
            <v>45086</v>
          </cell>
          <cell r="Z54">
            <v>1334</v>
          </cell>
          <cell r="AA54" t="str">
            <v/>
          </cell>
          <cell r="AB54" t="str">
            <v/>
          </cell>
          <cell r="AC54" t="str">
            <v/>
          </cell>
          <cell r="AD54" t="str">
            <v>7000003617/10C0299JO</v>
          </cell>
        </row>
        <row r="55">
          <cell r="C55" t="str">
            <v>PA 8171 MB</v>
          </cell>
          <cell r="D55" t="str">
            <v>01-9292F</v>
          </cell>
          <cell r="E55"/>
          <cell r="F55" t="str">
            <v>1TR6528972</v>
          </cell>
          <cell r="G55" t="str">
            <v>MROAW12G980008954</v>
          </cell>
          <cell r="H55" t="str">
            <v>TOYOTA HILUX</v>
          </cell>
          <cell r="I55" t="str">
            <v>SINGLE CABIN</v>
          </cell>
          <cell r="J55" t="str">
            <v>TOYOTA HILUX PICK UP 4X2</v>
          </cell>
          <cell r="K55">
            <v>2008</v>
          </cell>
          <cell r="L55" t="str">
            <v>TRAKINDO</v>
          </cell>
          <cell r="M55" t="str">
            <v>Swapping PT.FI</v>
          </cell>
          <cell r="N55" t="str">
            <v>LOWLAND</v>
          </cell>
          <cell r="O55" t="str">
            <v xml:space="preserve">FREEPORT  </v>
          </cell>
          <cell r="P55" t="str">
            <v xml:space="preserve">FREEPORT  </v>
          </cell>
          <cell r="Q55" t="str">
            <v>FREEPORT</v>
          </cell>
          <cell r="R55"/>
          <cell r="S55" t="str">
            <v>SWAPPING</v>
          </cell>
          <cell r="T55"/>
          <cell r="U55" t="str">
            <v>NO</v>
          </cell>
          <cell r="V55" t="str">
            <v>NO</v>
          </cell>
          <cell r="W55">
            <v>43991</v>
          </cell>
          <cell r="X55">
            <v>239</v>
          </cell>
          <cell r="Y55">
            <v>45086</v>
          </cell>
          <cell r="Z55">
            <v>1334</v>
          </cell>
          <cell r="AA55" t="str">
            <v/>
          </cell>
          <cell r="AB55" t="str">
            <v/>
          </cell>
          <cell r="AC55" t="str">
            <v/>
          </cell>
          <cell r="AD55" t="str">
            <v>7000003617/10C0299JO</v>
          </cell>
        </row>
        <row r="56">
          <cell r="C56" t="str">
            <v>PA 8170 MB</v>
          </cell>
          <cell r="D56" t="str">
            <v>01-9294F</v>
          </cell>
          <cell r="E56"/>
          <cell r="F56" t="str">
            <v>1TR6530092</v>
          </cell>
          <cell r="G56" t="str">
            <v>MROAW12G780009004</v>
          </cell>
          <cell r="H56" t="str">
            <v>TOYOTA HILUX</v>
          </cell>
          <cell r="I56" t="str">
            <v>SINGLE CABIN</v>
          </cell>
          <cell r="J56" t="str">
            <v>TOYOTA HILUX PICK UP 4X2</v>
          </cell>
          <cell r="K56">
            <v>2008</v>
          </cell>
          <cell r="L56" t="str">
            <v>TRAKINDO</v>
          </cell>
          <cell r="M56" t="str">
            <v>Swapping PT.FI</v>
          </cell>
          <cell r="N56" t="str">
            <v>LOWLAND</v>
          </cell>
          <cell r="O56" t="str">
            <v xml:space="preserve">FREEPORT  </v>
          </cell>
          <cell r="P56" t="str">
            <v xml:space="preserve">FREEPORT  </v>
          </cell>
          <cell r="Q56" t="str">
            <v>FREEPORT</v>
          </cell>
          <cell r="R56"/>
          <cell r="S56" t="str">
            <v>SWAPPING</v>
          </cell>
          <cell r="T56"/>
          <cell r="U56" t="str">
            <v>NO</v>
          </cell>
          <cell r="V56" t="str">
            <v>NO</v>
          </cell>
          <cell r="W56">
            <v>43991</v>
          </cell>
          <cell r="X56">
            <v>239</v>
          </cell>
          <cell r="Y56">
            <v>45086</v>
          </cell>
          <cell r="Z56">
            <v>1334</v>
          </cell>
          <cell r="AA56" t="str">
            <v/>
          </cell>
          <cell r="AB56" t="str">
            <v/>
          </cell>
          <cell r="AC56" t="str">
            <v/>
          </cell>
          <cell r="AD56" t="str">
            <v>7000003617/10C0299JO</v>
          </cell>
        </row>
        <row r="57">
          <cell r="C57" t="str">
            <v>PA 8195 MB</v>
          </cell>
          <cell r="D57" t="str">
            <v>01-9329F</v>
          </cell>
          <cell r="E57"/>
          <cell r="F57" t="str">
            <v>1TR-6551186</v>
          </cell>
          <cell r="G57" t="str">
            <v>MROAW12G880009738</v>
          </cell>
          <cell r="H57" t="str">
            <v>TOYOTA HILUX</v>
          </cell>
          <cell r="I57" t="str">
            <v>SINGLE CABIN</v>
          </cell>
          <cell r="J57" t="str">
            <v xml:space="preserve">TOYOTA HILUX PICK UP 4X2                </v>
          </cell>
          <cell r="K57">
            <v>2008</v>
          </cell>
          <cell r="L57" t="str">
            <v>TRAKINDO</v>
          </cell>
          <cell r="M57" t="str">
            <v>Swapping PT.FI</v>
          </cell>
          <cell r="N57" t="str">
            <v>LOWLAND</v>
          </cell>
          <cell r="O57" t="str">
            <v xml:space="preserve">FREEPORT  </v>
          </cell>
          <cell r="P57" t="str">
            <v xml:space="preserve">FREEPORT  </v>
          </cell>
          <cell r="Q57" t="str">
            <v>FREEPORT</v>
          </cell>
          <cell r="R57"/>
          <cell r="S57" t="str">
            <v>SWAPPING</v>
          </cell>
          <cell r="T57"/>
          <cell r="U57" t="str">
            <v>NO</v>
          </cell>
          <cell r="V57" t="str">
            <v>NO</v>
          </cell>
          <cell r="W57">
            <v>44016</v>
          </cell>
          <cell r="X57">
            <v>264</v>
          </cell>
          <cell r="Y57">
            <v>45111</v>
          </cell>
          <cell r="Z57">
            <v>1359</v>
          </cell>
          <cell r="AA57" t="str">
            <v/>
          </cell>
          <cell r="AB57" t="str">
            <v/>
          </cell>
          <cell r="AC57" t="str">
            <v/>
          </cell>
          <cell r="AD57" t="str">
            <v>7000003617/10C0299JO</v>
          </cell>
        </row>
        <row r="58">
          <cell r="C58" t="str">
            <v>PA 1849 MD</v>
          </cell>
          <cell r="D58"/>
          <cell r="E58" t="str">
            <v>TU-47</v>
          </cell>
          <cell r="F58" t="str">
            <v>E310642</v>
          </cell>
          <cell r="G58" t="str">
            <v>MHCTBR54FBK310642</v>
          </cell>
          <cell r="H58" t="str">
            <v>ISUZU PANTHER</v>
          </cell>
          <cell r="I58" t="str">
            <v>MINI BUS</v>
          </cell>
          <cell r="J58" t="str">
            <v xml:space="preserve">ISUZU PANTHER TBR 54F TURBO LS </v>
          </cell>
          <cell r="K58">
            <v>2011</v>
          </cell>
          <cell r="L58" t="str">
            <v>TRAKINDO</v>
          </cell>
          <cell r="M58" t="str">
            <v>Trakindo</v>
          </cell>
          <cell r="N58" t="str">
            <v>LOWLAND</v>
          </cell>
          <cell r="O58" t="str">
            <v>LINDERD YUSUF DUDY</v>
          </cell>
          <cell r="P58" t="str">
            <v>FINANCE CREW</v>
          </cell>
          <cell r="Q58" t="str">
            <v>FINANCE &amp; CONTRACT MANAGEMENT</v>
          </cell>
          <cell r="R58" t="str">
            <v>HO TEMBAGAPURA</v>
          </cell>
          <cell r="S58" t="str">
            <v>OPERATION</v>
          </cell>
          <cell r="T58">
            <v>110578</v>
          </cell>
          <cell r="U58" t="str">
            <v>NO</v>
          </cell>
          <cell r="V58" t="str">
            <v>NO</v>
          </cell>
          <cell r="W58">
            <v>44082</v>
          </cell>
          <cell r="X58">
            <v>330</v>
          </cell>
          <cell r="Y58">
            <v>44447</v>
          </cell>
          <cell r="Z58">
            <v>695</v>
          </cell>
          <cell r="AA58" t="str">
            <v/>
          </cell>
          <cell r="AB58" t="str">
            <v/>
          </cell>
          <cell r="AC58" t="str">
            <v/>
          </cell>
          <cell r="AD58" t="str">
            <v>7000003617/10C0299KB</v>
          </cell>
        </row>
        <row r="59">
          <cell r="C59" t="str">
            <v>PA 1850 MD</v>
          </cell>
          <cell r="D59"/>
          <cell r="E59" t="str">
            <v>TU-48</v>
          </cell>
          <cell r="F59" t="str">
            <v>E310640</v>
          </cell>
          <cell r="G59" t="str">
            <v>MHCTBR54FBK310640</v>
          </cell>
          <cell r="H59" t="str">
            <v>ISUZU PANTHER</v>
          </cell>
          <cell r="I59" t="str">
            <v>MINI BUS</v>
          </cell>
          <cell r="J59" t="str">
            <v xml:space="preserve">ISUZU PANTHER TBR 54F TURBO LS </v>
          </cell>
          <cell r="K59">
            <v>2011</v>
          </cell>
          <cell r="L59" t="str">
            <v>TRAKINDO</v>
          </cell>
          <cell r="M59" t="str">
            <v>Trakindo</v>
          </cell>
          <cell r="N59" t="str">
            <v>LOWLAND</v>
          </cell>
          <cell r="O59" t="str">
            <v>MUHIBBULLAH</v>
          </cell>
          <cell r="P59" t="str">
            <v>FERRY NATANAEL SIHOMBING</v>
          </cell>
          <cell r="Q59" t="str">
            <v>PARTS OPERATION &amp; DISTRIBUTION LOBU</v>
          </cell>
          <cell r="R59" t="str">
            <v>HO TEMBAGAPURA</v>
          </cell>
          <cell r="S59" t="str">
            <v>OPERATION</v>
          </cell>
          <cell r="T59">
            <v>104796</v>
          </cell>
          <cell r="U59" t="str">
            <v>NO</v>
          </cell>
          <cell r="V59" t="str">
            <v>NO</v>
          </cell>
          <cell r="W59">
            <v>44082</v>
          </cell>
          <cell r="X59">
            <v>330</v>
          </cell>
          <cell r="Y59">
            <v>44447</v>
          </cell>
          <cell r="Z59">
            <v>695</v>
          </cell>
          <cell r="AA59" t="str">
            <v/>
          </cell>
          <cell r="AB59" t="str">
            <v/>
          </cell>
          <cell r="AC59" t="str">
            <v/>
          </cell>
          <cell r="AD59" t="str">
            <v>7000003617/10C0230HY</v>
          </cell>
        </row>
        <row r="60">
          <cell r="C60" t="str">
            <v>PA 1851 MD</v>
          </cell>
          <cell r="D60"/>
          <cell r="E60" t="str">
            <v>TU-49</v>
          </cell>
          <cell r="F60" t="str">
            <v>E310648</v>
          </cell>
          <cell r="G60" t="str">
            <v>MHCTBR54FBK310648</v>
          </cell>
          <cell r="H60" t="str">
            <v>ISUZU PANTHER</v>
          </cell>
          <cell r="I60" t="str">
            <v>MINI BUS</v>
          </cell>
          <cell r="J60" t="str">
            <v xml:space="preserve">ISUZU PANTHER TBR 54F TURBO LS </v>
          </cell>
          <cell r="K60">
            <v>2011</v>
          </cell>
          <cell r="L60" t="str">
            <v>TRAKINDO</v>
          </cell>
          <cell r="M60" t="str">
            <v>Trakindo</v>
          </cell>
          <cell r="N60" t="str">
            <v>LOWLAND</v>
          </cell>
          <cell r="O60" t="str">
            <v>DEVI SUMARHADI</v>
          </cell>
          <cell r="P60" t="str">
            <v>PANDAPOTAN SIMORANGKIR</v>
          </cell>
          <cell r="Q60" t="str">
            <v>CRC</v>
          </cell>
          <cell r="R60" t="str">
            <v>LOBU</v>
          </cell>
          <cell r="S60" t="str">
            <v>OPERATION</v>
          </cell>
          <cell r="T60"/>
          <cell r="U60" t="str">
            <v>NO</v>
          </cell>
          <cell r="V60" t="str">
            <v>NO</v>
          </cell>
          <cell r="W60">
            <v>44082</v>
          </cell>
          <cell r="X60">
            <v>330</v>
          </cell>
          <cell r="Y60">
            <v>44447</v>
          </cell>
          <cell r="Z60">
            <v>695</v>
          </cell>
          <cell r="AA60" t="str">
            <v/>
          </cell>
          <cell r="AB60" t="str">
            <v/>
          </cell>
          <cell r="AC60" t="str">
            <v/>
          </cell>
          <cell r="AD60" t="str">
            <v>7000003617/10C0299JO</v>
          </cell>
        </row>
        <row r="61">
          <cell r="C61" t="str">
            <v>PA 1852 MD</v>
          </cell>
          <cell r="D61"/>
          <cell r="E61" t="str">
            <v>TU-50</v>
          </cell>
          <cell r="F61" t="str">
            <v>E310398</v>
          </cell>
          <cell r="G61" t="str">
            <v>MHCTBR54FBK310398</v>
          </cell>
          <cell r="H61" t="str">
            <v>ISUZU PANTHER</v>
          </cell>
          <cell r="I61" t="str">
            <v>MINI BUS</v>
          </cell>
          <cell r="J61" t="str">
            <v xml:space="preserve">ISUZU PANTHER TBR 54F TURBO LS </v>
          </cell>
          <cell r="K61">
            <v>2011</v>
          </cell>
          <cell r="L61" t="str">
            <v>TRAKINDO</v>
          </cell>
          <cell r="M61" t="str">
            <v>Trakindo</v>
          </cell>
          <cell r="N61" t="str">
            <v>LOWLAND</v>
          </cell>
          <cell r="O61" t="str">
            <v>DEVI SUMARHADI</v>
          </cell>
          <cell r="P61" t="str">
            <v>ALBERT SONY S MOMOT</v>
          </cell>
          <cell r="Q61" t="str">
            <v>HC &amp; SUPPORT SERVICES</v>
          </cell>
          <cell r="R61" t="str">
            <v>HO TEMBAGAPURA</v>
          </cell>
          <cell r="S61" t="str">
            <v>OPERATION</v>
          </cell>
          <cell r="T61">
            <v>133730</v>
          </cell>
          <cell r="U61" t="str">
            <v>NO</v>
          </cell>
          <cell r="V61" t="str">
            <v>NO</v>
          </cell>
          <cell r="W61">
            <v>44082</v>
          </cell>
          <cell r="X61">
            <v>330</v>
          </cell>
          <cell r="Y61">
            <v>44447</v>
          </cell>
          <cell r="Z61">
            <v>695</v>
          </cell>
          <cell r="AA61" t="str">
            <v/>
          </cell>
          <cell r="AB61" t="str">
            <v/>
          </cell>
          <cell r="AC61" t="str">
            <v/>
          </cell>
          <cell r="AD61" t="str">
            <v>7000003617/10C0299HV</v>
          </cell>
        </row>
        <row r="62">
          <cell r="C62" t="str">
            <v>PA 1710 MC</v>
          </cell>
          <cell r="D62"/>
          <cell r="E62"/>
          <cell r="F62" t="str">
            <v>E291586</v>
          </cell>
          <cell r="G62" t="str">
            <v xml:space="preserve">MHCTBR54F8K291586             </v>
          </cell>
          <cell r="H62" t="str">
            <v>ISUZU PANTHER</v>
          </cell>
          <cell r="I62" t="str">
            <v>MINI BUS</v>
          </cell>
          <cell r="J62" t="str">
            <v>ISUZU PANTHER TBR541 (SILVER) 4X2</v>
          </cell>
          <cell r="K62">
            <v>2008</v>
          </cell>
          <cell r="L62" t="str">
            <v>TRAKINDO</v>
          </cell>
          <cell r="M62" t="str">
            <v>Trakindo</v>
          </cell>
          <cell r="N62" t="str">
            <v>LOWLAND</v>
          </cell>
          <cell r="O62" t="str">
            <v>DEVI SUMARHADI</v>
          </cell>
          <cell r="P62" t="str">
            <v>POOL OFFICE OPERATION</v>
          </cell>
          <cell r="Q62" t="str">
            <v>HC &amp; SUPPORT SERVICES</v>
          </cell>
          <cell r="R62" t="str">
            <v>HO TEMBAGAPURA</v>
          </cell>
          <cell r="S62" t="str">
            <v>POOL</v>
          </cell>
          <cell r="T62"/>
          <cell r="U62" t="str">
            <v>NO</v>
          </cell>
          <cell r="V62" t="str">
            <v>NO</v>
          </cell>
          <cell r="W62">
            <v>44006</v>
          </cell>
          <cell r="X62">
            <v>254</v>
          </cell>
          <cell r="Y62">
            <v>45101</v>
          </cell>
          <cell r="Z62">
            <v>1349</v>
          </cell>
          <cell r="AA62" t="str">
            <v/>
          </cell>
          <cell r="AB62" t="str">
            <v/>
          </cell>
          <cell r="AC62" t="str">
            <v/>
          </cell>
          <cell r="AD62" t="str">
            <v>7000003617/10C0299JO</v>
          </cell>
        </row>
        <row r="63">
          <cell r="C63" t="str">
            <v>PA 1759 MC</v>
          </cell>
          <cell r="D63" t="str">
            <v>01-9345F</v>
          </cell>
          <cell r="E63" t="str">
            <v>01-9345F</v>
          </cell>
          <cell r="F63" t="str">
            <v>WLAT936575</v>
          </cell>
          <cell r="G63" t="str">
            <v>MNBLS4D108W210372</v>
          </cell>
          <cell r="H63" t="str">
            <v>FORD EVEREST</v>
          </cell>
          <cell r="I63" t="str">
            <v>MINI BUS</v>
          </cell>
          <cell r="J63" t="str">
            <v>FORD EVEREST 4X4 2.5L TDMT-XLT</v>
          </cell>
          <cell r="K63">
            <v>2008</v>
          </cell>
          <cell r="L63" t="str">
            <v>TRAKINDO</v>
          </cell>
          <cell r="M63" t="str">
            <v>Swapping PT.FI</v>
          </cell>
          <cell r="N63" t="str">
            <v>LOWLAND</v>
          </cell>
          <cell r="O63" t="str">
            <v xml:space="preserve">FREEPORT  </v>
          </cell>
          <cell r="P63" t="str">
            <v xml:space="preserve">FREEPORT  </v>
          </cell>
          <cell r="Q63" t="str">
            <v>FREEPORT</v>
          </cell>
          <cell r="R63"/>
          <cell r="S63" t="str">
            <v>SWAPPING</v>
          </cell>
          <cell r="T63"/>
          <cell r="U63" t="str">
            <v>NO</v>
          </cell>
          <cell r="V63" t="str">
            <v>NO</v>
          </cell>
          <cell r="W63">
            <v>43786</v>
          </cell>
          <cell r="X63">
            <v>34</v>
          </cell>
          <cell r="Y63">
            <v>45247</v>
          </cell>
          <cell r="Z63">
            <v>1495</v>
          </cell>
          <cell r="AA63" t="str">
            <v>JATUH TEMPO</v>
          </cell>
          <cell r="AB63" t="str">
            <v>PKB</v>
          </cell>
          <cell r="AC63" t="str">
            <v/>
          </cell>
          <cell r="AD63" t="str">
            <v>7000003617/10C0299JO</v>
          </cell>
        </row>
        <row r="64">
          <cell r="C64" t="str">
            <v>PA 1757 MC</v>
          </cell>
          <cell r="D64" t="str">
            <v>01-9346F</v>
          </cell>
          <cell r="E64" t="str">
            <v>01-9346F</v>
          </cell>
          <cell r="F64" t="str">
            <v>WLAT943699</v>
          </cell>
          <cell r="G64" t="str">
            <v>MNBLS4D108W210827</v>
          </cell>
          <cell r="H64" t="str">
            <v>FORD EVEREST</v>
          </cell>
          <cell r="I64" t="str">
            <v>MINI BUS</v>
          </cell>
          <cell r="J64" t="str">
            <v>FORD EVEREST 4X4 2.5L TDMT-XLT</v>
          </cell>
          <cell r="K64">
            <v>2008</v>
          </cell>
          <cell r="L64" t="str">
            <v>TRAKINDO</v>
          </cell>
          <cell r="M64" t="str">
            <v>Swapping PT.FI</v>
          </cell>
          <cell r="N64" t="str">
            <v>LOWLAND</v>
          </cell>
          <cell r="O64" t="str">
            <v xml:space="preserve">FREEPORT  </v>
          </cell>
          <cell r="P64" t="str">
            <v xml:space="preserve">FREEPORT  </v>
          </cell>
          <cell r="Q64" t="str">
            <v>FREEPORT</v>
          </cell>
          <cell r="R64"/>
          <cell r="S64" t="str">
            <v>SWAPPING</v>
          </cell>
          <cell r="T64"/>
          <cell r="U64" t="str">
            <v>NO</v>
          </cell>
          <cell r="V64" t="str">
            <v>NO</v>
          </cell>
          <cell r="W64">
            <v>43783</v>
          </cell>
          <cell r="X64">
            <v>31</v>
          </cell>
          <cell r="Y64">
            <v>45244</v>
          </cell>
          <cell r="Z64">
            <v>1492</v>
          </cell>
          <cell r="AA64" t="str">
            <v>JATUH TEMPO</v>
          </cell>
          <cell r="AB64" t="str">
            <v>PKB</v>
          </cell>
          <cell r="AC64" t="str">
            <v/>
          </cell>
          <cell r="AD64" t="str">
            <v>7000003617/10C0299JO</v>
          </cell>
        </row>
        <row r="65">
          <cell r="C65" t="str">
            <v>DS 8042 ME</v>
          </cell>
          <cell r="D65" t="str">
            <v>01-9525</v>
          </cell>
          <cell r="E65" t="str">
            <v>01-9525</v>
          </cell>
          <cell r="F65" t="str">
            <v>P4AT1219891</v>
          </cell>
          <cell r="G65" t="str">
            <v>MNDBMF20EW320954</v>
          </cell>
          <cell r="H65" t="str">
            <v>FORD RANGER</v>
          </cell>
          <cell r="I65" t="str">
            <v>SINGLE CABIN</v>
          </cell>
          <cell r="J65" t="str">
            <v>FORD RANGER SINGLE CABIN PICK UP 2.2</v>
          </cell>
          <cell r="K65">
            <v>2014</v>
          </cell>
          <cell r="L65" t="str">
            <v>TRAKINDO</v>
          </cell>
          <cell r="M65" t="str">
            <v>Trakindo</v>
          </cell>
          <cell r="N65" t="str">
            <v>HIGHLAND</v>
          </cell>
          <cell r="O65" t="str">
            <v>SUDIRMAN</v>
          </cell>
          <cell r="P65" t="str">
            <v>ASNAN / FARAWANSA</v>
          </cell>
          <cell r="Q65" t="str">
            <v>HIGHLAND PRODUCT SUPPORT</v>
          </cell>
          <cell r="R65" t="str">
            <v>UNDERGROUND OPERATION</v>
          </cell>
          <cell r="S65" t="str">
            <v>OPERATION</v>
          </cell>
          <cell r="T65"/>
          <cell r="U65" t="str">
            <v>NO</v>
          </cell>
          <cell r="V65" t="str">
            <v>NO</v>
          </cell>
          <cell r="W65">
            <v>43904</v>
          </cell>
          <cell r="X65">
            <v>152</v>
          </cell>
          <cell r="Y65">
            <v>43903</v>
          </cell>
          <cell r="Z65">
            <v>151</v>
          </cell>
          <cell r="AA65" t="str">
            <v/>
          </cell>
          <cell r="AB65" t="str">
            <v/>
          </cell>
          <cell r="AC65" t="str">
            <v/>
          </cell>
          <cell r="AD65" t="str">
            <v>7000003617/10C6060HG</v>
          </cell>
        </row>
        <row r="66">
          <cell r="C66" t="str">
            <v>DS 8043 ME</v>
          </cell>
          <cell r="D66" t="str">
            <v>01-9519</v>
          </cell>
          <cell r="E66" t="str">
            <v>01-9519</v>
          </cell>
          <cell r="F66" t="str">
            <v>P5AT1134995</v>
          </cell>
          <cell r="G66" t="str">
            <v>MNBLMFF50EW320650</v>
          </cell>
          <cell r="H66" t="str">
            <v>FORD RANGER</v>
          </cell>
          <cell r="I66" t="str">
            <v>DOUBLE CABIN</v>
          </cell>
          <cell r="J66" t="str">
            <v>FORD RANGER DOBLE CABIN XLT (PICK UP) 3.2</v>
          </cell>
          <cell r="K66">
            <v>2014</v>
          </cell>
          <cell r="L66" t="str">
            <v>TRAKINDO</v>
          </cell>
          <cell r="M66" t="str">
            <v>Trakindo</v>
          </cell>
          <cell r="N66" t="str">
            <v>HIGHLAND</v>
          </cell>
          <cell r="O66" t="str">
            <v>SUDIRMAN</v>
          </cell>
          <cell r="P66" t="str">
            <v>MARTINUS TANDI</v>
          </cell>
          <cell r="Q66" t="str">
            <v>HIGHLAND PRODUCT SUPPORT</v>
          </cell>
          <cell r="R66" t="str">
            <v>UNDERGROUND OPERATION</v>
          </cell>
          <cell r="S66" t="str">
            <v>OPERATION</v>
          </cell>
          <cell r="T66"/>
          <cell r="U66" t="str">
            <v>NO</v>
          </cell>
          <cell r="V66" t="str">
            <v>NO</v>
          </cell>
          <cell r="W66">
            <v>43904</v>
          </cell>
          <cell r="X66">
            <v>152</v>
          </cell>
          <cell r="Y66">
            <v>43903</v>
          </cell>
          <cell r="Z66">
            <v>151</v>
          </cell>
          <cell r="AA66" t="str">
            <v/>
          </cell>
          <cell r="AB66" t="str">
            <v/>
          </cell>
          <cell r="AC66" t="str">
            <v/>
          </cell>
          <cell r="AD66" t="str">
            <v>7000003617/10C6060HG</v>
          </cell>
        </row>
        <row r="67">
          <cell r="C67" t="str">
            <v>DS 8044 ME</v>
          </cell>
          <cell r="D67" t="str">
            <v>01-9526</v>
          </cell>
          <cell r="E67" t="str">
            <v>01-9526</v>
          </cell>
          <cell r="F67" t="str">
            <v>P5AT1122477</v>
          </cell>
          <cell r="G67" t="str">
            <v>MNBLMFF50EW301253</v>
          </cell>
          <cell r="H67" t="str">
            <v>FORD RANGER</v>
          </cell>
          <cell r="I67" t="str">
            <v>DOUBLE CABIN</v>
          </cell>
          <cell r="J67" t="str">
            <v>FORD RANGER DOBLE CABIN XLT (PICK UP) 3.2</v>
          </cell>
          <cell r="K67">
            <v>2014</v>
          </cell>
          <cell r="L67" t="str">
            <v>TRAKINDO</v>
          </cell>
          <cell r="M67" t="str">
            <v>Trakindo</v>
          </cell>
          <cell r="N67" t="str">
            <v>HIGHLAND</v>
          </cell>
          <cell r="O67" t="str">
            <v>DARREN GRAEME HABEL</v>
          </cell>
          <cell r="P67" t="str">
            <v>ANTHONIUS / TAUFIQ SAHABUDDIN</v>
          </cell>
          <cell r="Q67" t="str">
            <v>SERVICE OPERATION UNDERGROUND</v>
          </cell>
          <cell r="R67" t="str">
            <v>UNDERGROUND OPERATION</v>
          </cell>
          <cell r="S67" t="str">
            <v>OPERATION</v>
          </cell>
          <cell r="T67"/>
          <cell r="U67" t="str">
            <v>NO</v>
          </cell>
          <cell r="V67" t="str">
            <v>NO</v>
          </cell>
          <cell r="W67">
            <v>43904</v>
          </cell>
          <cell r="X67">
            <v>152</v>
          </cell>
          <cell r="Y67">
            <v>43903</v>
          </cell>
          <cell r="Z67">
            <v>151</v>
          </cell>
          <cell r="AA67" t="str">
            <v/>
          </cell>
          <cell r="AB67" t="str">
            <v/>
          </cell>
          <cell r="AC67" t="str">
            <v/>
          </cell>
          <cell r="AD67" t="str">
            <v>7000003617/10C6060HG</v>
          </cell>
        </row>
        <row r="68">
          <cell r="C68" t="str">
            <v>DS 8061 ME</v>
          </cell>
          <cell r="D68" t="str">
            <v>01-9520</v>
          </cell>
          <cell r="E68" t="str">
            <v>01-9520</v>
          </cell>
          <cell r="F68" t="str">
            <v>P5AT1127582</v>
          </cell>
          <cell r="G68" t="str">
            <v>MNBLMFF50EW309285</v>
          </cell>
          <cell r="H68" t="str">
            <v>FORD RANGER</v>
          </cell>
          <cell r="I68" t="str">
            <v>DOUBLE CABIN</v>
          </cell>
          <cell r="J68" t="str">
            <v>FORD RANGER DOBLE CABIN XLT (PICK UP) 3.2</v>
          </cell>
          <cell r="K68">
            <v>2014</v>
          </cell>
          <cell r="L68" t="str">
            <v>TRAKINDO</v>
          </cell>
          <cell r="M68" t="str">
            <v>Trakindo</v>
          </cell>
          <cell r="N68" t="str">
            <v>HIGHLAND</v>
          </cell>
          <cell r="O68" t="str">
            <v>ADRIAN RISMANA</v>
          </cell>
          <cell r="P68" t="str">
            <v>ANTON WIJAYA</v>
          </cell>
          <cell r="Q68" t="str">
            <v>TECHNOLOGY</v>
          </cell>
          <cell r="R68" t="str">
            <v>UNDERGROUND OPERATION</v>
          </cell>
          <cell r="S68" t="str">
            <v>OPERATION</v>
          </cell>
          <cell r="T68"/>
          <cell r="U68" t="str">
            <v>NO</v>
          </cell>
          <cell r="V68" t="str">
            <v>NO</v>
          </cell>
          <cell r="W68">
            <v>43936</v>
          </cell>
          <cell r="X68">
            <v>184</v>
          </cell>
          <cell r="Y68">
            <v>43936</v>
          </cell>
          <cell r="Z68">
            <v>184</v>
          </cell>
          <cell r="AA68" t="str">
            <v/>
          </cell>
          <cell r="AB68" t="str">
            <v/>
          </cell>
          <cell r="AC68" t="str">
            <v/>
          </cell>
          <cell r="AD68" t="str">
            <v>7000003617/10C6060HG</v>
          </cell>
        </row>
        <row r="69">
          <cell r="C69" t="str">
            <v>DS 1821 MH</v>
          </cell>
          <cell r="D69" t="str">
            <v>01-9527</v>
          </cell>
          <cell r="E69" t="str">
            <v>01-9527</v>
          </cell>
          <cell r="F69" t="str">
            <v>1VD-0276880</v>
          </cell>
          <cell r="G69" t="str">
            <v>JTERV71J100006930</v>
          </cell>
          <cell r="H69" t="str">
            <v>TOYOTA LC TROOP CARRIER</v>
          </cell>
          <cell r="I69" t="str">
            <v>JEEP</v>
          </cell>
          <cell r="J69" t="str">
            <v>TOYOTA LAND CRUISER 70 4.5 TROOP CARRIER (4 X 4) MT</v>
          </cell>
          <cell r="K69">
            <v>2014</v>
          </cell>
          <cell r="L69" t="str">
            <v>TRAKINDO</v>
          </cell>
          <cell r="M69" t="str">
            <v>Trakindo</v>
          </cell>
          <cell r="N69" t="str">
            <v>HIGHLAND</v>
          </cell>
          <cell r="O69" t="str">
            <v>DARREN GRAEME HABEL</v>
          </cell>
          <cell r="P69" t="str">
            <v>JUSTIN M / RIMBA</v>
          </cell>
          <cell r="Q69" t="str">
            <v>SERVICE OPERATION UNDERGROUND</v>
          </cell>
          <cell r="R69" t="str">
            <v>UNDERGROUND OPERATION</v>
          </cell>
          <cell r="S69" t="str">
            <v>HOLDER</v>
          </cell>
          <cell r="T69"/>
          <cell r="U69" t="str">
            <v>NO</v>
          </cell>
          <cell r="V69" t="str">
            <v>NO</v>
          </cell>
          <cell r="W69">
            <v>44082</v>
          </cell>
          <cell r="X69">
            <v>330</v>
          </cell>
          <cell r="Y69">
            <v>44081</v>
          </cell>
          <cell r="Z69">
            <v>329</v>
          </cell>
          <cell r="AA69" t="str">
            <v/>
          </cell>
          <cell r="AB69" t="str">
            <v/>
          </cell>
          <cell r="AC69" t="str">
            <v/>
          </cell>
          <cell r="AD69" t="str">
            <v>7000003617/10C6060HG</v>
          </cell>
        </row>
        <row r="70">
          <cell r="C70" t="str">
            <v>DS 1822 MH</v>
          </cell>
          <cell r="D70" t="str">
            <v>01-9529</v>
          </cell>
          <cell r="E70" t="str">
            <v>01-9529</v>
          </cell>
          <cell r="F70" t="str">
            <v>1VD-0276808</v>
          </cell>
          <cell r="G70" t="str">
            <v>JTERV71J500006929</v>
          </cell>
          <cell r="H70" t="str">
            <v>TOYOTA LC TROOP CARRIER</v>
          </cell>
          <cell r="I70" t="str">
            <v>JEEP</v>
          </cell>
          <cell r="J70" t="str">
            <v>TOYOTA LAND CRUISER 70 4.5 TROOP CARRIER (4 X 4) MT</v>
          </cell>
          <cell r="K70">
            <v>2014</v>
          </cell>
          <cell r="L70" t="str">
            <v>TRAKINDO</v>
          </cell>
          <cell r="M70" t="str">
            <v>Trakindo</v>
          </cell>
          <cell r="N70" t="str">
            <v>HIGHLAND</v>
          </cell>
          <cell r="O70" t="str">
            <v>DARREN GRAEME HABEL</v>
          </cell>
          <cell r="P70" t="str">
            <v>ROJI</v>
          </cell>
          <cell r="Q70" t="str">
            <v>SERVICE OPERATION UNDERGROUND</v>
          </cell>
          <cell r="R70" t="str">
            <v>UNDERGROUND OPERATION</v>
          </cell>
          <cell r="S70" t="str">
            <v>OPERATION</v>
          </cell>
          <cell r="T70"/>
          <cell r="U70" t="str">
            <v>NO</v>
          </cell>
          <cell r="V70" t="str">
            <v>NO</v>
          </cell>
          <cell r="W70">
            <v>44082</v>
          </cell>
          <cell r="X70">
            <v>330</v>
          </cell>
          <cell r="Y70">
            <v>44081</v>
          </cell>
          <cell r="Z70">
            <v>329</v>
          </cell>
          <cell r="AA70" t="str">
            <v/>
          </cell>
          <cell r="AB70" t="str">
            <v/>
          </cell>
          <cell r="AC70" t="str">
            <v/>
          </cell>
          <cell r="AD70" t="str">
            <v>7000003617/10C6060HG</v>
          </cell>
        </row>
        <row r="71">
          <cell r="C71" t="str">
            <v>DS 1823 MH</v>
          </cell>
          <cell r="D71" t="str">
            <v>01-9530</v>
          </cell>
          <cell r="E71" t="str">
            <v>01-9530</v>
          </cell>
          <cell r="F71" t="str">
            <v>1VD-0281098</v>
          </cell>
          <cell r="G71" t="str">
            <v>JTERV71J600006938</v>
          </cell>
          <cell r="H71" t="str">
            <v>TOYOTA LC TROOP CARRIER</v>
          </cell>
          <cell r="I71" t="str">
            <v>JEEP</v>
          </cell>
          <cell r="J71" t="str">
            <v>TOYOTA LAND CRUISER 70 4.5 TROOP CARRIER (4 X 4) MT</v>
          </cell>
          <cell r="K71">
            <v>2014</v>
          </cell>
          <cell r="L71" t="str">
            <v>TRAKINDO</v>
          </cell>
          <cell r="M71" t="str">
            <v>Trakindo</v>
          </cell>
          <cell r="N71" t="str">
            <v>HIGHLAND</v>
          </cell>
          <cell r="O71" t="str">
            <v>DEVI SUMARHADI</v>
          </cell>
          <cell r="P71" t="str">
            <v>ANDREAS NOVIANTO</v>
          </cell>
          <cell r="Q71" t="str">
            <v>HC &amp; SUPPORT SERVICES</v>
          </cell>
          <cell r="R71" t="str">
            <v>HO TEMBAGAPURA</v>
          </cell>
          <cell r="S71" t="str">
            <v>OPERATION</v>
          </cell>
          <cell r="T71"/>
          <cell r="U71" t="str">
            <v>NO</v>
          </cell>
          <cell r="V71" t="str">
            <v>NO</v>
          </cell>
          <cell r="W71">
            <v>44082</v>
          </cell>
          <cell r="X71">
            <v>330</v>
          </cell>
          <cell r="Y71">
            <v>44081</v>
          </cell>
          <cell r="Z71">
            <v>329</v>
          </cell>
          <cell r="AA71" t="str">
            <v/>
          </cell>
          <cell r="AB71" t="str">
            <v/>
          </cell>
          <cell r="AC71" t="str">
            <v/>
          </cell>
          <cell r="AD71" t="str">
            <v>7000003617/10C0299JB</v>
          </cell>
        </row>
        <row r="72">
          <cell r="C72" t="str">
            <v>IV-001</v>
          </cell>
          <cell r="D72" t="str">
            <v>IV-001</v>
          </cell>
          <cell r="E72" t="str">
            <v>IV-001</v>
          </cell>
          <cell r="F72" t="str">
            <v>F3BE06816-B-562-060423</v>
          </cell>
          <cell r="G72" t="str">
            <v>WJMF3TRS06C161190</v>
          </cell>
          <cell r="H72" t="str">
            <v>IVECO</v>
          </cell>
          <cell r="I72" t="str">
            <v>IVECO</v>
          </cell>
          <cell r="J72" t="str">
            <v>BUS IVECO TRUCK</v>
          </cell>
          <cell r="K72">
            <v>2006</v>
          </cell>
          <cell r="L72" t="str">
            <v>TRAKINDO</v>
          </cell>
          <cell r="M72" t="str">
            <v>Trakindo</v>
          </cell>
          <cell r="N72" t="str">
            <v>LOWLAND</v>
          </cell>
          <cell r="O72" t="str">
            <v>MUHIBBULLAH</v>
          </cell>
          <cell r="P72" t="str">
            <v>POD CREW</v>
          </cell>
          <cell r="Q72" t="str">
            <v>PARTS OPERATION &amp; DISTRIBUTION LOBU</v>
          </cell>
          <cell r="R72" t="str">
            <v>LOBU</v>
          </cell>
          <cell r="S72" t="str">
            <v>OPERATION</v>
          </cell>
          <cell r="T72"/>
          <cell r="U72" t="str">
            <v>NO</v>
          </cell>
          <cell r="V72">
            <v>42673</v>
          </cell>
          <cell r="W72" t="str">
            <v>NO</v>
          </cell>
          <cell r="X72"/>
          <cell r="Y72" t="str">
            <v>NO</v>
          </cell>
          <cell r="Z72" t="e">
            <v>#VALUE!</v>
          </cell>
          <cell r="AA72" t="str">
            <v>N/A</v>
          </cell>
          <cell r="AB72" t="str">
            <v>N/A</v>
          </cell>
          <cell r="AC72" t="str">
            <v/>
          </cell>
          <cell r="AD72" t="str">
            <v>7000003617/10C5030HY</v>
          </cell>
        </row>
        <row r="73">
          <cell r="C73" t="str">
            <v>DS 1591 MI</v>
          </cell>
          <cell r="D73" t="str">
            <v>01-9540</v>
          </cell>
          <cell r="E73"/>
          <cell r="F73" t="str">
            <v>1VD-0301465</v>
          </cell>
          <cell r="G73" t="str">
            <v>JTERV71J100007222</v>
          </cell>
          <cell r="H73" t="str">
            <v>TOYOTA LC TROOP CARRIER</v>
          </cell>
          <cell r="I73" t="str">
            <v>JEEP</v>
          </cell>
          <cell r="J73" t="str">
            <v>TOYOTA LAND CRUISER 70 4.5 TROOP CARRIER (4 X 4) MT</v>
          </cell>
          <cell r="K73">
            <v>2015</v>
          </cell>
          <cell r="L73" t="str">
            <v>TRAKINDO</v>
          </cell>
          <cell r="M73" t="str">
            <v>Trakindo</v>
          </cell>
          <cell r="N73" t="str">
            <v>HIGHLAND</v>
          </cell>
          <cell r="O73" t="str">
            <v>DUDUNG FIRMAN HUSNANDAR</v>
          </cell>
          <cell r="P73" t="str">
            <v>DUDUNG FIRMAN HUSNANDAR</v>
          </cell>
          <cell r="Q73" t="str">
            <v>SERVICE OPERATION HAUL TRUCK</v>
          </cell>
          <cell r="R73" t="str">
            <v>GRASBERG OPERATION</v>
          </cell>
          <cell r="S73" t="str">
            <v>HOLDER</v>
          </cell>
          <cell r="T73"/>
          <cell r="U73" t="str">
            <v>NO</v>
          </cell>
          <cell r="V73" t="str">
            <v>NO</v>
          </cell>
          <cell r="W73">
            <v>43901</v>
          </cell>
          <cell r="X73">
            <v>149</v>
          </cell>
          <cell r="Y73">
            <v>44266</v>
          </cell>
          <cell r="Z73">
            <v>514</v>
          </cell>
          <cell r="AA73" t="str">
            <v/>
          </cell>
          <cell r="AB73" t="str">
            <v/>
          </cell>
          <cell r="AC73" t="str">
            <v/>
          </cell>
          <cell r="AD73" t="str">
            <v>7000003617/10C4960HG</v>
          </cell>
        </row>
        <row r="74">
          <cell r="C74" t="str">
            <v>DS 8174 MC</v>
          </cell>
          <cell r="D74" t="str">
            <v>01-9542</v>
          </cell>
          <cell r="E74" t="str">
            <v>TU-79</v>
          </cell>
          <cell r="F74" t="str">
            <v>P4AT2139688</v>
          </cell>
          <cell r="G74" t="str">
            <v>MNBLMFF80FW52438</v>
          </cell>
          <cell r="H74" t="str">
            <v>FORD RANGER</v>
          </cell>
          <cell r="I74" t="str">
            <v>DOUBLE CABIN</v>
          </cell>
          <cell r="J74" t="str">
            <v>FORD RANGER DOBLE CABIN XLT (PICK UP) 2.2</v>
          </cell>
          <cell r="K74">
            <v>2015</v>
          </cell>
          <cell r="L74" t="str">
            <v>TRAKINDO</v>
          </cell>
          <cell r="M74" t="str">
            <v>Trakindo</v>
          </cell>
          <cell r="N74" t="str">
            <v>LOWLAND</v>
          </cell>
          <cell r="O74" t="str">
            <v>BAMBANG RAUBUN</v>
          </cell>
          <cell r="P74" t="str">
            <v>FIELD SERVICE CREW</v>
          </cell>
          <cell r="Q74" t="str">
            <v>MRC</v>
          </cell>
          <cell r="R74" t="str">
            <v>LOBU</v>
          </cell>
          <cell r="S74" t="str">
            <v>OPERATION</v>
          </cell>
          <cell r="T74"/>
          <cell r="U74">
            <v>42896</v>
          </cell>
          <cell r="V74" t="str">
            <v>NO</v>
          </cell>
          <cell r="W74">
            <v>43906</v>
          </cell>
          <cell r="X74">
            <v>154</v>
          </cell>
          <cell r="Y74">
            <v>44276</v>
          </cell>
          <cell r="Z74">
            <v>524</v>
          </cell>
          <cell r="AA74" t="str">
            <v/>
          </cell>
          <cell r="AB74" t="str">
            <v/>
          </cell>
          <cell r="AC74" t="str">
            <v/>
          </cell>
          <cell r="AD74" t="str">
            <v>7000003617/10C9060HG</v>
          </cell>
        </row>
        <row r="75">
          <cell r="C75" t="str">
            <v>DS 8192 ME</v>
          </cell>
          <cell r="D75" t="str">
            <v>01-9547</v>
          </cell>
          <cell r="E75" t="str">
            <v>TU-80</v>
          </cell>
          <cell r="F75" t="str">
            <v>P5AT2149472</v>
          </cell>
          <cell r="G75" t="str">
            <v>MNBLMFF50FW529906</v>
          </cell>
          <cell r="H75" t="str">
            <v>FORD RANGER</v>
          </cell>
          <cell r="I75" t="str">
            <v>DOUBLE CABIN</v>
          </cell>
          <cell r="J75" t="str">
            <v>FORD RANGER DOBLE CABIN XLT (PICK UP) 3.2</v>
          </cell>
          <cell r="K75">
            <v>2015</v>
          </cell>
          <cell r="L75" t="str">
            <v>TRAKINDO</v>
          </cell>
          <cell r="M75" t="str">
            <v>Trakindo</v>
          </cell>
          <cell r="N75" t="str">
            <v>LOWLAND</v>
          </cell>
          <cell r="O75" t="str">
            <v>BAMBANG RAUBUN</v>
          </cell>
          <cell r="P75" t="str">
            <v>BAMBANG RAUBUN</v>
          </cell>
          <cell r="Q75" t="str">
            <v>MRC</v>
          </cell>
          <cell r="R75" t="str">
            <v>LOBU</v>
          </cell>
          <cell r="S75" t="str">
            <v>OPERATION</v>
          </cell>
          <cell r="T75">
            <v>60005</v>
          </cell>
          <cell r="U75"/>
          <cell r="V75"/>
          <cell r="W75">
            <v>44006</v>
          </cell>
          <cell r="X75">
            <v>254</v>
          </cell>
          <cell r="Y75">
            <v>44370</v>
          </cell>
          <cell r="Z75">
            <v>618</v>
          </cell>
          <cell r="AA75" t="str">
            <v/>
          </cell>
          <cell r="AB75" t="str">
            <v/>
          </cell>
          <cell r="AC75" t="str">
            <v/>
          </cell>
          <cell r="AD75" t="str">
            <v>7000003617/10C9060HG</v>
          </cell>
        </row>
        <row r="76">
          <cell r="C76" t="str">
            <v>DS 8193 ME</v>
          </cell>
          <cell r="D76" t="str">
            <v>01-9548</v>
          </cell>
          <cell r="E76" t="str">
            <v>TU-81</v>
          </cell>
          <cell r="F76" t="str">
            <v>P5AT2148457</v>
          </cell>
          <cell r="G76" t="str">
            <v>MNBLMFF50FW529904</v>
          </cell>
          <cell r="H76" t="str">
            <v>FORD RANGER</v>
          </cell>
          <cell r="I76" t="str">
            <v>DOUBLE CABIN</v>
          </cell>
          <cell r="J76" t="str">
            <v>FORD RANGER DOBLE CABIN XLT (PICK UP) 3.2</v>
          </cell>
          <cell r="K76">
            <v>2015</v>
          </cell>
          <cell r="L76" t="str">
            <v>TRAKINDO</v>
          </cell>
          <cell r="M76" t="str">
            <v>Trakindo</v>
          </cell>
          <cell r="N76" t="str">
            <v>HIGHLAND</v>
          </cell>
          <cell r="O76" t="str">
            <v>FRITS DE RUITER</v>
          </cell>
          <cell r="P76" t="str">
            <v>RICHARD OSBORN</v>
          </cell>
          <cell r="Q76" t="str">
            <v>CATERPILLAR REPS</v>
          </cell>
          <cell r="R76" t="str">
            <v>UNDERGROUND OPERATION</v>
          </cell>
          <cell r="S76" t="str">
            <v>OPERATION</v>
          </cell>
          <cell r="T76"/>
          <cell r="U76"/>
          <cell r="V76"/>
          <cell r="W76">
            <v>44006</v>
          </cell>
          <cell r="X76">
            <v>254</v>
          </cell>
          <cell r="Y76">
            <v>44370</v>
          </cell>
          <cell r="Z76">
            <v>618</v>
          </cell>
          <cell r="AA76" t="str">
            <v/>
          </cell>
          <cell r="AB76" t="str">
            <v/>
          </cell>
          <cell r="AC76" t="str">
            <v/>
          </cell>
          <cell r="AD76" t="str">
            <v>7000003617/10C6060HG</v>
          </cell>
        </row>
        <row r="77">
          <cell r="C77" t="str">
            <v>DS 8194 ME</v>
          </cell>
          <cell r="D77" t="str">
            <v>01-9549</v>
          </cell>
          <cell r="E77" t="str">
            <v>TU-82</v>
          </cell>
          <cell r="F77" t="str">
            <v>P5AT2149310</v>
          </cell>
          <cell r="G77" t="str">
            <v>MNBLMFF50FW529909</v>
          </cell>
          <cell r="H77" t="str">
            <v>FORD RANGER</v>
          </cell>
          <cell r="I77" t="str">
            <v>DOUBLE CABIN</v>
          </cell>
          <cell r="J77" t="str">
            <v>FORD RANGER DOBLE CABIN XLT (PICK UP) 3.2</v>
          </cell>
          <cell r="K77">
            <v>2015</v>
          </cell>
          <cell r="L77" t="str">
            <v>TRAKINDO</v>
          </cell>
          <cell r="M77" t="str">
            <v>Trakindo</v>
          </cell>
          <cell r="N77" t="str">
            <v>HIGHLAND</v>
          </cell>
          <cell r="O77" t="str">
            <v>DARREN GRAEME HABEL</v>
          </cell>
          <cell r="P77" t="str">
            <v>YUYUS DARUSSALAM / JHONNY SILABAN</v>
          </cell>
          <cell r="Q77" t="str">
            <v>SERVICE OPERATION UNDERGROUND</v>
          </cell>
          <cell r="R77" t="str">
            <v>UNDERGROUND OPERATION</v>
          </cell>
          <cell r="S77" t="str">
            <v>OPERATION</v>
          </cell>
          <cell r="T77"/>
          <cell r="U77"/>
          <cell r="V77"/>
          <cell r="W77">
            <v>44006</v>
          </cell>
          <cell r="X77">
            <v>254</v>
          </cell>
          <cell r="Y77">
            <v>44370</v>
          </cell>
          <cell r="Z77">
            <v>618</v>
          </cell>
          <cell r="AA77" t="str">
            <v/>
          </cell>
          <cell r="AB77" t="str">
            <v/>
          </cell>
          <cell r="AC77" t="str">
            <v/>
          </cell>
          <cell r="AD77" t="str">
            <v>7000003617/10C6060HG</v>
          </cell>
        </row>
        <row r="78">
          <cell r="C78" t="str">
            <v>DS 1698 MI</v>
          </cell>
          <cell r="D78" t="str">
            <v>01-9554</v>
          </cell>
          <cell r="E78"/>
          <cell r="F78" t="str">
            <v>1VD-0313109</v>
          </cell>
          <cell r="G78" t="str">
            <v>JTERV71J300007240</v>
          </cell>
          <cell r="H78" t="str">
            <v>TOYOTA LC TROOP CARRIER</v>
          </cell>
          <cell r="I78" t="str">
            <v>JEEP</v>
          </cell>
          <cell r="J78" t="str">
            <v>TOYOTA LAND CRUISER 70 4.5 TROOP CARRIER (4 X 4) MT</v>
          </cell>
          <cell r="K78">
            <v>2015</v>
          </cell>
          <cell r="L78" t="str">
            <v>TRAKINDO</v>
          </cell>
          <cell r="M78" t="str">
            <v>Trakindo</v>
          </cell>
          <cell r="N78" t="str">
            <v>HIGHLAND</v>
          </cell>
          <cell r="O78" t="str">
            <v>ADRIAN RISMANA</v>
          </cell>
          <cell r="P78" t="str">
            <v>ADRIAN RISMANA</v>
          </cell>
          <cell r="Q78" t="str">
            <v>TECHNOLOGY</v>
          </cell>
          <cell r="R78" t="str">
            <v>UNDERGROUND OPERATION</v>
          </cell>
          <cell r="S78" t="str">
            <v>OPERATION</v>
          </cell>
          <cell r="T78"/>
          <cell r="U78"/>
          <cell r="V78"/>
          <cell r="W78">
            <v>43975</v>
          </cell>
          <cell r="X78">
            <v>223</v>
          </cell>
          <cell r="Y78">
            <v>44339</v>
          </cell>
          <cell r="Z78">
            <v>587</v>
          </cell>
          <cell r="AA78" t="str">
            <v/>
          </cell>
          <cell r="AB78" t="str">
            <v/>
          </cell>
          <cell r="AC78" t="str">
            <v/>
          </cell>
          <cell r="AD78" t="str">
            <v>7000003617/10C6060HG</v>
          </cell>
        </row>
        <row r="79">
          <cell r="C79" t="str">
            <v>DS 1699 MI</v>
          </cell>
          <cell r="D79" t="str">
            <v>01-9555</v>
          </cell>
          <cell r="E79"/>
          <cell r="F79" t="str">
            <v>1VD-0312962</v>
          </cell>
          <cell r="G79" t="str">
            <v>JTERV71J500007238</v>
          </cell>
          <cell r="H79" t="str">
            <v>TOYOTA LC TROOP CARRIER</v>
          </cell>
          <cell r="I79" t="str">
            <v>JEEP</v>
          </cell>
          <cell r="J79" t="str">
            <v>TOYOTA LAND CRUISER 70 4.5 TROOP CARRIER (4 X 4) MT</v>
          </cell>
          <cell r="K79">
            <v>2015</v>
          </cell>
          <cell r="L79" t="str">
            <v>TRAKINDO</v>
          </cell>
          <cell r="M79" t="str">
            <v>Trakindo</v>
          </cell>
          <cell r="N79" t="str">
            <v>HIGHLAND</v>
          </cell>
          <cell r="O79" t="str">
            <v>DJAROT IRNAWAN PURNAMAADHI</v>
          </cell>
          <cell r="P79" t="str">
            <v>DJAROT IRNAWAN PURNAMAADHI</v>
          </cell>
          <cell r="Q79" t="str">
            <v>GRASBERG OPERATION</v>
          </cell>
          <cell r="R79" t="str">
            <v>GRASBERG OPERATION</v>
          </cell>
          <cell r="S79" t="str">
            <v>HOLDER</v>
          </cell>
          <cell r="T79"/>
          <cell r="U79"/>
          <cell r="V79"/>
          <cell r="W79">
            <v>43975</v>
          </cell>
          <cell r="X79">
            <v>223</v>
          </cell>
          <cell r="Y79">
            <v>44339</v>
          </cell>
          <cell r="Z79">
            <v>587</v>
          </cell>
          <cell r="AA79" t="str">
            <v/>
          </cell>
          <cell r="AB79" t="str">
            <v/>
          </cell>
          <cell r="AC79" t="str">
            <v/>
          </cell>
          <cell r="AD79" t="str">
            <v>7000003617/10C4960HG</v>
          </cell>
        </row>
        <row r="80">
          <cell r="C80" t="str">
            <v>DS 1700 MI</v>
          </cell>
          <cell r="D80" t="str">
            <v>01-9556</v>
          </cell>
          <cell r="E80" t="str">
            <v>TU-83</v>
          </cell>
          <cell r="F80" t="str">
            <v>1VD-0313343</v>
          </cell>
          <cell r="G80" t="str">
            <v>JTERV71J700007242</v>
          </cell>
          <cell r="H80" t="str">
            <v>TOYOTA LC TROOP CARRIER</v>
          </cell>
          <cell r="I80" t="str">
            <v>JEEP</v>
          </cell>
          <cell r="J80" t="str">
            <v>TOYOTA LAND CRUISER 70 4.5 TROOP CARRIER (4 X 4) MT</v>
          </cell>
          <cell r="K80">
            <v>2015</v>
          </cell>
          <cell r="L80" t="str">
            <v>TRAKINDO</v>
          </cell>
          <cell r="M80" t="str">
            <v>Trakindo</v>
          </cell>
          <cell r="N80" t="str">
            <v>HIGHLAND</v>
          </cell>
          <cell r="O80" t="str">
            <v>FRITS DE RUITER</v>
          </cell>
          <cell r="P80" t="str">
            <v>SUDIRMAN</v>
          </cell>
          <cell r="Q80" t="str">
            <v>SERVICE OPERATION UNDERGROUND</v>
          </cell>
          <cell r="R80" t="str">
            <v>UNDERGROUND OPERATION</v>
          </cell>
          <cell r="S80" t="str">
            <v>OPERATION</v>
          </cell>
          <cell r="T80"/>
          <cell r="U80"/>
          <cell r="V80"/>
          <cell r="W80">
            <v>43975</v>
          </cell>
          <cell r="X80">
            <v>223</v>
          </cell>
          <cell r="Y80">
            <v>44339</v>
          </cell>
          <cell r="Z80">
            <v>587</v>
          </cell>
          <cell r="AA80" t="str">
            <v/>
          </cell>
          <cell r="AB80" t="str">
            <v/>
          </cell>
          <cell r="AC80" t="str">
            <v/>
          </cell>
          <cell r="AD80" t="str">
            <v>7000003617/10C6060HG</v>
          </cell>
        </row>
        <row r="81">
          <cell r="C81" t="str">
            <v>DS 1701 MI</v>
          </cell>
          <cell r="D81" t="str">
            <v>01-9557</v>
          </cell>
          <cell r="E81"/>
          <cell r="F81" t="str">
            <v>1VD-0312983</v>
          </cell>
          <cell r="G81" t="str">
            <v>JTERV71J700007239</v>
          </cell>
          <cell r="H81" t="str">
            <v>TOYOTA LC TROOP CARRIER</v>
          </cell>
          <cell r="I81" t="str">
            <v>JEEP</v>
          </cell>
          <cell r="J81" t="str">
            <v>TOYOTA LAND CRUISER 70 4.5 TROOP CARRIER (4 X 4) MT</v>
          </cell>
          <cell r="K81">
            <v>2015</v>
          </cell>
          <cell r="L81" t="str">
            <v>TRAKINDO</v>
          </cell>
          <cell r="M81" t="str">
            <v>Trakindo</v>
          </cell>
          <cell r="N81" t="str">
            <v>HIGHLAND</v>
          </cell>
          <cell r="O81" t="str">
            <v>JOHANNES LIU</v>
          </cell>
          <cell r="P81" t="str">
            <v>JOHANNES LIU</v>
          </cell>
          <cell r="Q81" t="str">
            <v>CAT RENTAL STORE</v>
          </cell>
          <cell r="R81" t="str">
            <v>UNDERGROUND OPERATION</v>
          </cell>
          <cell r="S81" t="str">
            <v>OPERATION</v>
          </cell>
          <cell r="T81"/>
          <cell r="U81"/>
          <cell r="V81"/>
          <cell r="W81">
            <v>43975</v>
          </cell>
          <cell r="X81">
            <v>223</v>
          </cell>
          <cell r="Y81">
            <v>44339</v>
          </cell>
          <cell r="Z81">
            <v>587</v>
          </cell>
          <cell r="AA81" t="str">
            <v/>
          </cell>
          <cell r="AB81" t="str">
            <v/>
          </cell>
          <cell r="AC81" t="str">
            <v/>
          </cell>
          <cell r="AD81" t="str">
            <v>7000003617/10C6090FJ</v>
          </cell>
        </row>
        <row r="82">
          <cell r="C82" t="str">
            <v>DS 1702 MI</v>
          </cell>
          <cell r="D82" t="str">
            <v>01-9558</v>
          </cell>
          <cell r="E82"/>
          <cell r="F82" t="str">
            <v>1VD-0313071</v>
          </cell>
          <cell r="G82" t="str">
            <v>JTERV71J500007241</v>
          </cell>
          <cell r="H82" t="str">
            <v>TOYOTA LC TROOP CARRIER</v>
          </cell>
          <cell r="I82" t="str">
            <v>JEEP</v>
          </cell>
          <cell r="J82" t="str">
            <v>TOYOTA LAND CRUISER 70 4.5 TROOP CARRIER (4 X 4) MT</v>
          </cell>
          <cell r="K82">
            <v>2015</v>
          </cell>
          <cell r="L82" t="str">
            <v>TRAKINDO</v>
          </cell>
          <cell r="M82" t="str">
            <v>Trakindo</v>
          </cell>
          <cell r="N82" t="str">
            <v>HIGHLAND</v>
          </cell>
          <cell r="O82" t="str">
            <v>RAFAEL AMA SABON</v>
          </cell>
          <cell r="P82" t="str">
            <v>RAFAEL AMA SABON</v>
          </cell>
          <cell r="Q82" t="str">
            <v>SHE &amp; CC</v>
          </cell>
          <cell r="R82" t="str">
            <v>HO TEMBAGAPURA</v>
          </cell>
          <cell r="S82" t="str">
            <v>HOLDER</v>
          </cell>
          <cell r="T82"/>
          <cell r="U82"/>
          <cell r="V82"/>
          <cell r="W82">
            <v>43975</v>
          </cell>
          <cell r="X82">
            <v>223</v>
          </cell>
          <cell r="Y82">
            <v>44339</v>
          </cell>
          <cell r="Z82">
            <v>587</v>
          </cell>
          <cell r="AA82" t="str">
            <v/>
          </cell>
          <cell r="AB82" t="str">
            <v/>
          </cell>
          <cell r="AC82" t="str">
            <v/>
          </cell>
          <cell r="AD82" t="str">
            <v>7000003617/10C0299JS</v>
          </cell>
        </row>
        <row r="83">
          <cell r="C83" t="str">
            <v>DS 8183 ME</v>
          </cell>
          <cell r="D83" t="str">
            <v>01-9550</v>
          </cell>
          <cell r="E83"/>
          <cell r="F83" t="str">
            <v>1VD-0312825</v>
          </cell>
          <cell r="G83" t="str">
            <v>JTERV71J000035972</v>
          </cell>
          <cell r="H83" t="str">
            <v>TOYOTA LC PICK UP</v>
          </cell>
          <cell r="I83" t="str">
            <v>SINGLE CABIN</v>
          </cell>
          <cell r="J83" t="str">
            <v>TOYOTA LAND CRUISER 70 4.5 C/C (4 X 4) MT / PICK UP</v>
          </cell>
          <cell r="K83">
            <v>2015</v>
          </cell>
          <cell r="L83" t="str">
            <v>TRAKINDO</v>
          </cell>
          <cell r="M83" t="str">
            <v>Trakindo</v>
          </cell>
          <cell r="N83" t="str">
            <v>HIGHLAND</v>
          </cell>
          <cell r="O83" t="str">
            <v>DJAROT IRNAWAN PURNAMAADHI</v>
          </cell>
          <cell r="P83" t="str">
            <v>M. APRI UFI / SOLEMA YARANGGA</v>
          </cell>
          <cell r="Q83" t="str">
            <v>SERVICE OPERATION HSE</v>
          </cell>
          <cell r="R83" t="str">
            <v>GRASBERG OPERATION</v>
          </cell>
          <cell r="S83" t="str">
            <v>OPERATION</v>
          </cell>
          <cell r="T83"/>
          <cell r="U83"/>
          <cell r="V83"/>
          <cell r="W83">
            <v>43975</v>
          </cell>
          <cell r="X83">
            <v>223</v>
          </cell>
          <cell r="Y83">
            <v>44339</v>
          </cell>
          <cell r="Z83">
            <v>587</v>
          </cell>
          <cell r="AA83" t="str">
            <v/>
          </cell>
          <cell r="AB83" t="str">
            <v/>
          </cell>
          <cell r="AC83" t="str">
            <v/>
          </cell>
          <cell r="AD83" t="str">
            <v>7000003617/10C4960HG</v>
          </cell>
        </row>
        <row r="84">
          <cell r="C84" t="str">
            <v>DS 8184 ME</v>
          </cell>
          <cell r="D84" t="str">
            <v>01-9551</v>
          </cell>
          <cell r="E84"/>
          <cell r="F84" t="str">
            <v>1VD-0312730</v>
          </cell>
          <cell r="G84" t="str">
            <v>JTELV71J80700542</v>
          </cell>
          <cell r="H84" t="str">
            <v>TOYOTA LC PICK UP</v>
          </cell>
          <cell r="I84" t="str">
            <v>SINGLE CABIN</v>
          </cell>
          <cell r="J84" t="str">
            <v>TOYOTA LAND CRUISER 70 4.5 C/C (4 X 4) MT / PICK UP</v>
          </cell>
          <cell r="K84">
            <v>2015</v>
          </cell>
          <cell r="L84" t="str">
            <v>TRAKINDO</v>
          </cell>
          <cell r="M84" t="str">
            <v>Trakindo</v>
          </cell>
          <cell r="N84" t="str">
            <v>HIGHLAND</v>
          </cell>
          <cell r="O84" t="str">
            <v>DJAROT IRNAWAN PURNAMAADHI</v>
          </cell>
          <cell r="P84" t="str">
            <v>BRONTUS KOLANG / STEVEN PANTOUW</v>
          </cell>
          <cell r="Q84" t="str">
            <v>SERVICE SUPPORT GRASBERG</v>
          </cell>
          <cell r="R84" t="str">
            <v>GRASBERG OPERATION</v>
          </cell>
          <cell r="S84" t="str">
            <v>OPERATION</v>
          </cell>
          <cell r="T84"/>
          <cell r="U84"/>
          <cell r="V84"/>
          <cell r="W84">
            <v>43975</v>
          </cell>
          <cell r="X84">
            <v>223</v>
          </cell>
          <cell r="Y84">
            <v>44339</v>
          </cell>
          <cell r="Z84">
            <v>587</v>
          </cell>
          <cell r="AA84" t="str">
            <v/>
          </cell>
          <cell r="AB84" t="str">
            <v/>
          </cell>
          <cell r="AC84" t="str">
            <v/>
          </cell>
          <cell r="AD84" t="str">
            <v>7000003617/10C4960HG</v>
          </cell>
        </row>
        <row r="85">
          <cell r="C85" t="str">
            <v>DS 8185 ME</v>
          </cell>
          <cell r="D85" t="str">
            <v>01-9552</v>
          </cell>
          <cell r="E85"/>
          <cell r="F85" t="str">
            <v>1VD-0312647</v>
          </cell>
          <cell r="G85" t="str">
            <v>JTELV71J407005137</v>
          </cell>
          <cell r="H85" t="str">
            <v>TOYOTA LC PICK UP</v>
          </cell>
          <cell r="I85" t="str">
            <v>SINGLE CABIN</v>
          </cell>
          <cell r="J85" t="str">
            <v>TOYOTA LAND CRUISER 70 4.5 C/C (4 X 4) MT / PICK UP</v>
          </cell>
          <cell r="K85">
            <v>2015</v>
          </cell>
          <cell r="L85" t="str">
            <v>TRAKINDO</v>
          </cell>
          <cell r="M85" t="str">
            <v>Trakindo</v>
          </cell>
          <cell r="N85" t="str">
            <v>HIGHLAND</v>
          </cell>
          <cell r="O85" t="str">
            <v>DUDUNG FIRMAN HUSNANDAR</v>
          </cell>
          <cell r="P85" t="str">
            <v>J. REKEN / BAYU PRADANA / ZAINAL ABIDIN</v>
          </cell>
          <cell r="Q85" t="str">
            <v>SERVICE OPERATION HAUL TRUCK</v>
          </cell>
          <cell r="R85" t="str">
            <v>GRASBERG OPERATION</v>
          </cell>
          <cell r="S85" t="str">
            <v>OPERATION</v>
          </cell>
          <cell r="T85"/>
          <cell r="U85"/>
          <cell r="V85"/>
          <cell r="W85">
            <v>43975</v>
          </cell>
          <cell r="X85">
            <v>223</v>
          </cell>
          <cell r="Y85">
            <v>44339</v>
          </cell>
          <cell r="Z85">
            <v>587</v>
          </cell>
          <cell r="AA85" t="str">
            <v/>
          </cell>
          <cell r="AB85" t="str">
            <v/>
          </cell>
          <cell r="AC85" t="str">
            <v/>
          </cell>
          <cell r="AD85" t="str">
            <v>7000003617/10C4960HG</v>
          </cell>
        </row>
        <row r="86">
          <cell r="C86" t="str">
            <v>DS 8186 ME</v>
          </cell>
          <cell r="D86" t="str">
            <v>01-9553</v>
          </cell>
          <cell r="E86"/>
          <cell r="F86" t="str">
            <v>1VD-0311238</v>
          </cell>
          <cell r="G86" t="str">
            <v>JTELV71J900035971</v>
          </cell>
          <cell r="H86" t="str">
            <v>TOYOTA LC PICK UP</v>
          </cell>
          <cell r="I86" t="str">
            <v>SINGLE CABIN</v>
          </cell>
          <cell r="J86" t="str">
            <v>TOYOTA LAND CRUISER 70 4.5 C/C (4 X 4) MT / PICK UP</v>
          </cell>
          <cell r="K86">
            <v>2015</v>
          </cell>
          <cell r="L86" t="str">
            <v>TRAKINDO</v>
          </cell>
          <cell r="M86" t="str">
            <v>Trakindo</v>
          </cell>
          <cell r="N86" t="str">
            <v>HIGHLAND</v>
          </cell>
          <cell r="O86" t="str">
            <v>ARIS TANDI PANGGUA</v>
          </cell>
          <cell r="P86" t="str">
            <v>MUCHTAR/IVAN ADITYA (CREW)</v>
          </cell>
          <cell r="Q86" t="str">
            <v>RENTAL MAINTENANCE</v>
          </cell>
          <cell r="R86" t="str">
            <v>UNDERGROUND OPERATION</v>
          </cell>
          <cell r="S86" t="str">
            <v>OPERATION</v>
          </cell>
          <cell r="T86"/>
          <cell r="U86"/>
          <cell r="V86"/>
          <cell r="W86">
            <v>43975</v>
          </cell>
          <cell r="X86">
            <v>223</v>
          </cell>
          <cell r="Y86">
            <v>44339</v>
          </cell>
          <cell r="Z86">
            <v>587</v>
          </cell>
          <cell r="AA86" t="str">
            <v/>
          </cell>
          <cell r="AB86" t="str">
            <v/>
          </cell>
          <cell r="AC86" t="str">
            <v/>
          </cell>
          <cell r="AD86" t="str">
            <v>7000003617/10C6060HG</v>
          </cell>
        </row>
        <row r="87">
          <cell r="C87" t="str">
            <v>DS 1737 MI</v>
          </cell>
          <cell r="D87"/>
          <cell r="E87" t="str">
            <v>TU-56</v>
          </cell>
          <cell r="F87" t="str">
            <v>2GD-C033275</v>
          </cell>
          <cell r="G87" t="str">
            <v>MHFJB8EM1G1004933</v>
          </cell>
          <cell r="H87" t="str">
            <v>TOYOTA INNOVA</v>
          </cell>
          <cell r="I87" t="str">
            <v>MINI BUS</v>
          </cell>
          <cell r="J87" t="str">
            <v>TOYOTA INNOVA 2.4 G MT</v>
          </cell>
          <cell r="K87">
            <v>2016</v>
          </cell>
          <cell r="L87" t="str">
            <v>TRAKINDO</v>
          </cell>
          <cell r="M87" t="str">
            <v>Trakindo</v>
          </cell>
          <cell r="N87" t="str">
            <v>LOWLAND</v>
          </cell>
          <cell r="O87" t="str">
            <v>IRWAN MARTUANI SIHALOHO</v>
          </cell>
          <cell r="P87" t="str">
            <v>DRIVER CREW</v>
          </cell>
          <cell r="Q87" t="str">
            <v>MANAGEMENT</v>
          </cell>
          <cell r="R87" t="str">
            <v>HO TEMBAGAPURA</v>
          </cell>
          <cell r="S87" t="str">
            <v>POOL</v>
          </cell>
          <cell r="T87"/>
          <cell r="U87"/>
          <cell r="V87"/>
          <cell r="W87">
            <v>44009</v>
          </cell>
          <cell r="X87">
            <v>257</v>
          </cell>
          <cell r="Y87">
            <v>44373</v>
          </cell>
          <cell r="Z87">
            <v>621</v>
          </cell>
          <cell r="AA87" t="str">
            <v/>
          </cell>
          <cell r="AB87" t="str">
            <v/>
          </cell>
          <cell r="AC87" t="str">
            <v/>
          </cell>
          <cell r="AD87" t="str">
            <v>7000003617/10C0299JA</v>
          </cell>
        </row>
        <row r="88">
          <cell r="C88" t="str">
            <v>DS 1738 MI</v>
          </cell>
          <cell r="D88" t="str">
            <v>01-9621</v>
          </cell>
          <cell r="E88" t="str">
            <v>TU-57</v>
          </cell>
          <cell r="F88" t="str">
            <v>2GD-C037319</v>
          </cell>
          <cell r="G88" t="str">
            <v>MHFJB8EM2G1005167</v>
          </cell>
          <cell r="H88" t="str">
            <v>TOYOTA INNOVA</v>
          </cell>
          <cell r="I88" t="str">
            <v>MINI BUS</v>
          </cell>
          <cell r="J88" t="str">
            <v>TOYOTA INNOVA 2.4 G MT</v>
          </cell>
          <cell r="K88">
            <v>2016</v>
          </cell>
          <cell r="L88" t="str">
            <v>TRAKINDO</v>
          </cell>
          <cell r="M88" t="str">
            <v>Trakindo</v>
          </cell>
          <cell r="N88" t="str">
            <v>LOWLAND</v>
          </cell>
          <cell r="O88" t="str">
            <v>I NENGAH SUMANTRA</v>
          </cell>
          <cell r="P88" t="str">
            <v>ARIS TANDI PANGGUA</v>
          </cell>
          <cell r="Q88" t="str">
            <v>MRC</v>
          </cell>
          <cell r="R88" t="str">
            <v>LOBU</v>
          </cell>
          <cell r="S88" t="str">
            <v>HOLDER</v>
          </cell>
          <cell r="T88">
            <v>45515</v>
          </cell>
          <cell r="U88"/>
          <cell r="V88"/>
          <cell r="W88">
            <v>44009</v>
          </cell>
          <cell r="X88">
            <v>257</v>
          </cell>
          <cell r="Y88">
            <v>44373</v>
          </cell>
          <cell r="Z88">
            <v>621</v>
          </cell>
          <cell r="AA88" t="str">
            <v/>
          </cell>
          <cell r="AB88" t="str">
            <v/>
          </cell>
          <cell r="AC88" t="str">
            <v/>
          </cell>
          <cell r="AD88" t="str">
            <v>7000003617/10C9060HG</v>
          </cell>
        </row>
        <row r="89">
          <cell r="C89" t="str">
            <v>PA 1773 MI</v>
          </cell>
          <cell r="D89" t="str">
            <v>01-9559</v>
          </cell>
          <cell r="E89"/>
          <cell r="F89" t="str">
            <v>1VD-0322859</v>
          </cell>
          <cell r="G89" t="str">
            <v>JTERV71J700007273</v>
          </cell>
          <cell r="H89" t="str">
            <v>TOYOTA LC TROOP CARRIER</v>
          </cell>
          <cell r="I89" t="str">
            <v>JEEP</v>
          </cell>
          <cell r="J89" t="str">
            <v>TOYOTA LAND CRUISER 70 4.5 TROOP CARRIER (4 X 4) MT</v>
          </cell>
          <cell r="K89">
            <v>2016</v>
          </cell>
          <cell r="L89" t="str">
            <v>TRAKINDO</v>
          </cell>
          <cell r="M89" t="str">
            <v>Trakindo</v>
          </cell>
          <cell r="N89" t="str">
            <v>HIGHLAND</v>
          </cell>
          <cell r="O89" t="str">
            <v>JOHANNES LIU</v>
          </cell>
          <cell r="P89" t="str">
            <v>TIMOTIUS SUTRISNO</v>
          </cell>
          <cell r="Q89" t="str">
            <v>CAT RENTAL STORE</v>
          </cell>
          <cell r="R89" t="str">
            <v>UNDERGROUND OPERATION</v>
          </cell>
          <cell r="S89" t="str">
            <v>HOLDER</v>
          </cell>
          <cell r="T89"/>
          <cell r="U89"/>
          <cell r="V89"/>
          <cell r="W89">
            <v>44039</v>
          </cell>
          <cell r="X89">
            <v>287</v>
          </cell>
          <cell r="Y89">
            <v>44403</v>
          </cell>
          <cell r="Z89">
            <v>651</v>
          </cell>
          <cell r="AA89" t="str">
            <v/>
          </cell>
          <cell r="AB89" t="str">
            <v/>
          </cell>
          <cell r="AC89"/>
          <cell r="AD89" t="str">
            <v>7000003617/10C6090FJ</v>
          </cell>
        </row>
        <row r="90">
          <cell r="C90" t="str">
            <v>PA 8215 ME</v>
          </cell>
          <cell r="D90" t="str">
            <v>01-9563</v>
          </cell>
          <cell r="E90"/>
          <cell r="F90" t="str">
            <v>2KD-U919534</v>
          </cell>
          <cell r="G90" t="str">
            <v>MROKS8CD6G1103350</v>
          </cell>
          <cell r="H90" t="str">
            <v>TOYOTA HILUX</v>
          </cell>
          <cell r="I90" t="str">
            <v>DOUBLE CABIN</v>
          </cell>
          <cell r="J90" t="str">
            <v>TOYOTA HILUX 2.5G DC 4X4 MT</v>
          </cell>
          <cell r="K90">
            <v>2016</v>
          </cell>
          <cell r="L90" t="str">
            <v>TRAKINDO</v>
          </cell>
          <cell r="M90" t="str">
            <v>Trakindo</v>
          </cell>
          <cell r="N90" t="str">
            <v>LOWLAND</v>
          </cell>
          <cell r="O90" t="str">
            <v>ALFONSUS MANANGKOT</v>
          </cell>
          <cell r="P90" t="str">
            <v>ALFONSUS MANANGKOT</v>
          </cell>
          <cell r="Q90" t="str">
            <v>BUSINESS. DEV. &amp; CUSTOMER. SERV.</v>
          </cell>
          <cell r="R90" t="str">
            <v>HO TEMBAGAPURA</v>
          </cell>
          <cell r="S90" t="str">
            <v>OPERATION</v>
          </cell>
          <cell r="T90">
            <v>49130</v>
          </cell>
          <cell r="U90"/>
          <cell r="V90"/>
          <cell r="W90">
            <v>43799</v>
          </cell>
          <cell r="X90">
            <v>47</v>
          </cell>
          <cell r="Y90">
            <v>44530</v>
          </cell>
          <cell r="Z90">
            <v>778</v>
          </cell>
          <cell r="AA90" t="str">
            <v>JATUH TEMPO</v>
          </cell>
          <cell r="AB90" t="str">
            <v>PKB</v>
          </cell>
          <cell r="AC90" t="str">
            <v/>
          </cell>
          <cell r="AD90" t="str">
            <v>7000003617/10C0299FZ</v>
          </cell>
        </row>
        <row r="91">
          <cell r="C91" t="str">
            <v>PA 8002 MJ</v>
          </cell>
          <cell r="D91" t="str">
            <v>01-9572 </v>
          </cell>
          <cell r="E91"/>
          <cell r="F91" t="str">
            <v>2KD-U941706</v>
          </cell>
          <cell r="G91" t="str">
            <v>MROKS8CD5H1103745</v>
          </cell>
          <cell r="H91" t="str">
            <v>TOYOTA HILUX</v>
          </cell>
          <cell r="I91" t="str">
            <v>DOUBLE CABIN</v>
          </cell>
          <cell r="J91" t="str">
            <v>TOYOTA HILUX 2.5G DC 4X4 MT</v>
          </cell>
          <cell r="K91">
            <v>2017</v>
          </cell>
          <cell r="L91" t="str">
            <v>TRAKINDO</v>
          </cell>
          <cell r="M91" t="str">
            <v>Trakindo</v>
          </cell>
          <cell r="N91" t="str">
            <v>LOWLAND</v>
          </cell>
          <cell r="O91" t="str">
            <v>MUHIBBULLAH</v>
          </cell>
          <cell r="P91" t="str">
            <v>POD CREW</v>
          </cell>
          <cell r="Q91" t="str">
            <v>PARTS OPERATION &amp; DISTRIBUTION LOBU</v>
          </cell>
          <cell r="R91" t="str">
            <v>LOBU</v>
          </cell>
          <cell r="S91" t="str">
            <v>OPERATION</v>
          </cell>
          <cell r="T91">
            <v>14907</v>
          </cell>
          <cell r="U91"/>
          <cell r="V91"/>
          <cell r="W91">
            <v>43949</v>
          </cell>
          <cell r="X91">
            <v>197</v>
          </cell>
          <cell r="Y91">
            <v>44679</v>
          </cell>
          <cell r="Z91">
            <v>927</v>
          </cell>
          <cell r="AA91" t="str">
            <v/>
          </cell>
          <cell r="AB91" t="str">
            <v/>
          </cell>
          <cell r="AC91" t="str">
            <v/>
          </cell>
          <cell r="AD91" t="str">
            <v>7000003617/10C5030HY</v>
          </cell>
        </row>
        <row r="92">
          <cell r="C92" t="str">
            <v>PA 8002 MK</v>
          </cell>
          <cell r="D92" t="str">
            <v>01-9570</v>
          </cell>
          <cell r="E92"/>
          <cell r="F92" t="str">
            <v>2KD-U941359</v>
          </cell>
          <cell r="G92" t="str">
            <v>MROKS8CD7H1103746</v>
          </cell>
          <cell r="H92" t="str">
            <v>TOYOTA HILUX</v>
          </cell>
          <cell r="I92" t="str">
            <v>DOUBLE CABIN</v>
          </cell>
          <cell r="J92" t="str">
            <v>TOYOTA HILUX 2.5G DC 4X4 MT</v>
          </cell>
          <cell r="K92">
            <v>2017</v>
          </cell>
          <cell r="L92" t="str">
            <v>TRAKINDO</v>
          </cell>
          <cell r="M92" t="str">
            <v>Trakindo</v>
          </cell>
          <cell r="N92" t="str">
            <v>LOWLAND</v>
          </cell>
          <cell r="O92" t="str">
            <v>BAMBANG RAUBUN</v>
          </cell>
          <cell r="P92" t="str">
            <v>FIELD SERVICE CREW</v>
          </cell>
          <cell r="Q92" t="str">
            <v>MRC</v>
          </cell>
          <cell r="R92" t="str">
            <v>LOBU</v>
          </cell>
          <cell r="S92" t="str">
            <v>OPERATION</v>
          </cell>
          <cell r="T92"/>
          <cell r="U92"/>
          <cell r="V92"/>
          <cell r="W92">
            <v>43949</v>
          </cell>
          <cell r="X92">
            <v>197</v>
          </cell>
          <cell r="Y92">
            <v>44679</v>
          </cell>
          <cell r="Z92">
            <v>927</v>
          </cell>
          <cell r="AA92" t="str">
            <v/>
          </cell>
          <cell r="AB92" t="str">
            <v/>
          </cell>
          <cell r="AC92" t="str">
            <v/>
          </cell>
          <cell r="AD92" t="str">
            <v>7000003617/10C9060HG</v>
          </cell>
        </row>
        <row r="93">
          <cell r="C93" t="str">
            <v>PA 8002 MH</v>
          </cell>
          <cell r="D93" t="str">
            <v>01-9569  </v>
          </cell>
          <cell r="E93"/>
          <cell r="F93" t="str">
            <v>2KD-U941388</v>
          </cell>
          <cell r="G93" t="str">
            <v>MROKS8CD0H1103748</v>
          </cell>
          <cell r="H93" t="str">
            <v>TOYOTA HILUX</v>
          </cell>
          <cell r="I93" t="str">
            <v>DOUBLE CABIN</v>
          </cell>
          <cell r="J93" t="str">
            <v>TOYOTA HILUX 2.5G DC 4X4 MT</v>
          </cell>
          <cell r="K93">
            <v>2017</v>
          </cell>
          <cell r="L93" t="str">
            <v>TRAKINDO</v>
          </cell>
          <cell r="M93" t="str">
            <v>Trakindo</v>
          </cell>
          <cell r="N93" t="str">
            <v>LOWLAND</v>
          </cell>
          <cell r="O93" t="str">
            <v>BAMBANG RAUBUN</v>
          </cell>
          <cell r="P93" t="str">
            <v>FIELD SERVICE CREW</v>
          </cell>
          <cell r="Q93" t="str">
            <v>MRC</v>
          </cell>
          <cell r="R93" t="str">
            <v>LOBU</v>
          </cell>
          <cell r="S93" t="str">
            <v>OPERATION</v>
          </cell>
          <cell r="T93">
            <v>75176</v>
          </cell>
          <cell r="U93"/>
          <cell r="V93"/>
          <cell r="W93">
            <v>43949</v>
          </cell>
          <cell r="X93">
            <v>197</v>
          </cell>
          <cell r="Y93">
            <v>44679</v>
          </cell>
          <cell r="Z93">
            <v>927</v>
          </cell>
          <cell r="AA93" t="str">
            <v/>
          </cell>
          <cell r="AB93" t="str">
            <v/>
          </cell>
          <cell r="AC93" t="str">
            <v/>
          </cell>
          <cell r="AD93" t="str">
            <v>7000003617/10C9060HG</v>
          </cell>
        </row>
        <row r="94">
          <cell r="C94" t="str">
            <v>PA 8002 MI</v>
          </cell>
          <cell r="D94" t="str">
            <v>01-9571</v>
          </cell>
          <cell r="E94"/>
          <cell r="F94" t="str">
            <v>2KD-U941168</v>
          </cell>
          <cell r="G94" t="str">
            <v>MROKS8CDXH113742</v>
          </cell>
          <cell r="H94" t="str">
            <v>TOYOTA HILUX</v>
          </cell>
          <cell r="I94" t="str">
            <v>DOUBLE CABIN</v>
          </cell>
          <cell r="J94" t="str">
            <v>TOYOTA HILUX 2.5G DC 4X4 MT</v>
          </cell>
          <cell r="K94">
            <v>2017</v>
          </cell>
          <cell r="L94" t="str">
            <v>TRAKINDO</v>
          </cell>
          <cell r="M94" t="str">
            <v>Trakindo</v>
          </cell>
          <cell r="N94" t="str">
            <v>LOWLAND</v>
          </cell>
          <cell r="O94" t="str">
            <v>BAMBANG RAUBUN</v>
          </cell>
          <cell r="P94" t="str">
            <v>FIELD SERVICE CREW</v>
          </cell>
          <cell r="Q94" t="str">
            <v>MRC</v>
          </cell>
          <cell r="R94" t="str">
            <v>LOBU</v>
          </cell>
          <cell r="S94" t="str">
            <v>OPERATION</v>
          </cell>
          <cell r="T94">
            <v>39751</v>
          </cell>
          <cell r="U94"/>
          <cell r="V94"/>
          <cell r="W94">
            <v>43949</v>
          </cell>
          <cell r="X94">
            <v>197</v>
          </cell>
          <cell r="Y94">
            <v>44679</v>
          </cell>
          <cell r="Z94">
            <v>927</v>
          </cell>
          <cell r="AA94" t="str">
            <v/>
          </cell>
          <cell r="AB94" t="str">
            <v/>
          </cell>
          <cell r="AC94" t="str">
            <v/>
          </cell>
          <cell r="AD94" t="str">
            <v>7000003617/10C9060HG</v>
          </cell>
        </row>
        <row r="95">
          <cell r="C95" t="str">
            <v>PA 1510 MQ</v>
          </cell>
          <cell r="D95" t="str">
            <v>01-9573</v>
          </cell>
          <cell r="E95"/>
          <cell r="F95" t="str">
            <v>2GD-C149689</v>
          </cell>
          <cell r="G95" t="str">
            <v>MHFKB8FS3H0086348</v>
          </cell>
          <cell r="H95" t="str">
            <v>TOYOTA FORTUNER</v>
          </cell>
          <cell r="I95" t="str">
            <v>MINI BUS</v>
          </cell>
          <cell r="J95" t="str">
            <v xml:space="preserve">TOYOTA FORTUNER 2.4G 4X4 AT </v>
          </cell>
          <cell r="K95">
            <v>2017</v>
          </cell>
          <cell r="L95" t="str">
            <v>TRAKINDO</v>
          </cell>
          <cell r="M95" t="str">
            <v>Trakindo</v>
          </cell>
          <cell r="N95" t="str">
            <v>LOWLAND</v>
          </cell>
          <cell r="O95" t="str">
            <v>PETER ROY DUDLEY</v>
          </cell>
          <cell r="P95" t="str">
            <v>PETER ROY DUDLEY</v>
          </cell>
          <cell r="Q95" t="str">
            <v>MANAGEMENT</v>
          </cell>
          <cell r="R95" t="str">
            <v>HO TEMBAGAPURA</v>
          </cell>
          <cell r="S95" t="str">
            <v>HOLDER</v>
          </cell>
          <cell r="T95">
            <v>13974</v>
          </cell>
          <cell r="U95"/>
          <cell r="V95"/>
          <cell r="W95">
            <v>43949</v>
          </cell>
          <cell r="X95">
            <v>197</v>
          </cell>
          <cell r="Y95">
            <v>44679</v>
          </cell>
          <cell r="Z95">
            <v>927</v>
          </cell>
          <cell r="AA95" t="str">
            <v/>
          </cell>
          <cell r="AB95" t="str">
            <v/>
          </cell>
          <cell r="AC95"/>
          <cell r="AD95" t="str">
            <v>7000003617/10C0299JA</v>
          </cell>
        </row>
        <row r="96">
          <cell r="C96" t="str">
            <v>PA 1510 MW</v>
          </cell>
          <cell r="D96" t="str">
            <v>01-9567</v>
          </cell>
          <cell r="E96"/>
          <cell r="F96" t="str">
            <v>2GD-4256468</v>
          </cell>
          <cell r="G96" t="str">
            <v>MHFJB8EM2H1015215</v>
          </cell>
          <cell r="H96" t="str">
            <v>TOYOTA INNOVA</v>
          </cell>
          <cell r="I96" t="str">
            <v>MINI BUS</v>
          </cell>
          <cell r="J96" t="str">
            <v>TOYOTA INNOVA 2.0 G MT</v>
          </cell>
          <cell r="K96">
            <v>2017</v>
          </cell>
          <cell r="L96" t="str">
            <v>TRAKINDO</v>
          </cell>
          <cell r="M96" t="str">
            <v>Trakindo</v>
          </cell>
          <cell r="N96" t="str">
            <v>LOWLAND</v>
          </cell>
          <cell r="O96" t="str">
            <v>YUNANTO SIGIT NUGROHO</v>
          </cell>
          <cell r="P96" t="str">
            <v>YUNANTO SIGIT NUGROHO</v>
          </cell>
          <cell r="Q96" t="str">
            <v>CRC</v>
          </cell>
          <cell r="R96" t="str">
            <v>LOBU</v>
          </cell>
          <cell r="S96" t="str">
            <v>HOLDER</v>
          </cell>
          <cell r="T96">
            <v>16788</v>
          </cell>
          <cell r="U96"/>
          <cell r="V96"/>
          <cell r="W96">
            <v>43949</v>
          </cell>
          <cell r="X96">
            <v>197</v>
          </cell>
          <cell r="Y96">
            <v>44679</v>
          </cell>
          <cell r="Z96">
            <v>927</v>
          </cell>
          <cell r="AA96" t="str">
            <v/>
          </cell>
          <cell r="AB96" t="str">
            <v/>
          </cell>
          <cell r="AC96" t="str">
            <v/>
          </cell>
          <cell r="AD96" t="str">
            <v>7000003617/10C5060HG</v>
          </cell>
        </row>
        <row r="97">
          <cell r="C97" t="str">
            <v>PA 1510 MX</v>
          </cell>
          <cell r="D97" t="str">
            <v xml:space="preserve">01-9565   </v>
          </cell>
          <cell r="E97"/>
          <cell r="F97" t="str">
            <v>2GD-4250781</v>
          </cell>
          <cell r="G97" t="str">
            <v>MHFJB8EM9H1014661</v>
          </cell>
          <cell r="H97" t="str">
            <v>TOYOTA INNOVA</v>
          </cell>
          <cell r="I97" t="str">
            <v>MINI BUS</v>
          </cell>
          <cell r="J97" t="str">
            <v>TOYOTA INNOVA 2.0 G MT</v>
          </cell>
          <cell r="K97">
            <v>2017</v>
          </cell>
          <cell r="L97" t="str">
            <v>TRAKINDO</v>
          </cell>
          <cell r="M97" t="str">
            <v>Trakindo</v>
          </cell>
          <cell r="N97" t="str">
            <v>LOWLAND</v>
          </cell>
          <cell r="O97" t="str">
            <v>MUHIBBULLAH</v>
          </cell>
          <cell r="P97" t="str">
            <v>MUHIBBULLAH</v>
          </cell>
          <cell r="Q97" t="str">
            <v>PARTS OPERATION &amp; DISTRIBUTION LOBU</v>
          </cell>
          <cell r="R97" t="str">
            <v>HO TEMBAGAPURA</v>
          </cell>
          <cell r="S97" t="str">
            <v>HOLDER</v>
          </cell>
          <cell r="T97">
            <v>16396</v>
          </cell>
          <cell r="U97"/>
          <cell r="V97"/>
          <cell r="W97">
            <v>43949</v>
          </cell>
          <cell r="X97">
            <v>197</v>
          </cell>
          <cell r="Y97">
            <v>44679</v>
          </cell>
          <cell r="Z97">
            <v>927</v>
          </cell>
          <cell r="AA97" t="str">
            <v/>
          </cell>
          <cell r="AB97" t="str">
            <v/>
          </cell>
          <cell r="AC97" t="str">
            <v/>
          </cell>
          <cell r="AD97" t="str">
            <v>7000003617/10C0260HG</v>
          </cell>
        </row>
        <row r="98">
          <cell r="C98" t="str">
            <v>PA 1510 MU</v>
          </cell>
          <cell r="D98" t="str">
            <v>01-9566</v>
          </cell>
          <cell r="E98"/>
          <cell r="F98" t="str">
            <v>2GD-4257426</v>
          </cell>
          <cell r="G98" t="str">
            <v>MHFJB8EM2H1015330</v>
          </cell>
          <cell r="H98" t="str">
            <v>TOYOTA INNOVA</v>
          </cell>
          <cell r="I98" t="str">
            <v>MINI BUS</v>
          </cell>
          <cell r="J98" t="str">
            <v>TOYOTA INNOVA 2.0 G MT</v>
          </cell>
          <cell r="K98">
            <v>2017</v>
          </cell>
          <cell r="L98" t="str">
            <v>TRAKINDO</v>
          </cell>
          <cell r="M98" t="str">
            <v>Trakindo</v>
          </cell>
          <cell r="N98" t="str">
            <v>LOWLAND</v>
          </cell>
          <cell r="O98" t="str">
            <v>LINDERD YUSUF DUDY</v>
          </cell>
          <cell r="P98" t="str">
            <v>LINDERD YUSUF DUDY</v>
          </cell>
          <cell r="Q98" t="str">
            <v>FINANCE &amp; CONTRACT MANAGEMENT</v>
          </cell>
          <cell r="R98" t="str">
            <v>HO TEMBAGAPURA</v>
          </cell>
          <cell r="S98" t="str">
            <v>HOLDER</v>
          </cell>
          <cell r="T98">
            <v>29838</v>
          </cell>
          <cell r="U98"/>
          <cell r="V98"/>
          <cell r="W98">
            <v>43949</v>
          </cell>
          <cell r="X98">
            <v>197</v>
          </cell>
          <cell r="Y98">
            <v>44679</v>
          </cell>
          <cell r="Z98">
            <v>927</v>
          </cell>
          <cell r="AA98" t="str">
            <v/>
          </cell>
          <cell r="AB98" t="str">
            <v/>
          </cell>
          <cell r="AC98" t="str">
            <v/>
          </cell>
          <cell r="AD98" t="str">
            <v>7000003617/10C0299KB</v>
          </cell>
        </row>
        <row r="99">
          <cell r="C99" t="str">
            <v>PA 1510 MT</v>
          </cell>
          <cell r="D99" t="str">
            <v>01-9568</v>
          </cell>
          <cell r="E99"/>
          <cell r="F99" t="str">
            <v>2GD-4256432</v>
          </cell>
          <cell r="G99" t="str">
            <v>MHFJB8EM9H1015213</v>
          </cell>
          <cell r="H99" t="str">
            <v>TOYOTA INNOVA</v>
          </cell>
          <cell r="I99" t="str">
            <v>MINI BUS</v>
          </cell>
          <cell r="J99" t="str">
            <v>TOYOTA INNOVA 2.0 G MT</v>
          </cell>
          <cell r="K99">
            <v>2017</v>
          </cell>
          <cell r="L99" t="str">
            <v>TRAKINDO</v>
          </cell>
          <cell r="M99" t="str">
            <v>Trakindo</v>
          </cell>
          <cell r="N99" t="str">
            <v>LOWLAND</v>
          </cell>
          <cell r="O99" t="str">
            <v>DEVI SUMARHADI</v>
          </cell>
          <cell r="P99" t="str">
            <v>DEVI SUMARHADI</v>
          </cell>
          <cell r="Q99" t="str">
            <v>HC &amp; SUPPORT SERVICES</v>
          </cell>
          <cell r="R99" t="str">
            <v>HO TEMBAGAPURA</v>
          </cell>
          <cell r="S99" t="str">
            <v>HOLDER</v>
          </cell>
          <cell r="T99">
            <v>21213</v>
          </cell>
          <cell r="U99"/>
          <cell r="V99"/>
          <cell r="W99">
            <v>43949</v>
          </cell>
          <cell r="X99">
            <v>197</v>
          </cell>
          <cell r="Y99">
            <v>44679</v>
          </cell>
          <cell r="Z99">
            <v>927</v>
          </cell>
          <cell r="AA99" t="str">
            <v/>
          </cell>
          <cell r="AB99" t="str">
            <v/>
          </cell>
          <cell r="AC99" t="str">
            <v/>
          </cell>
          <cell r="AD99" t="str">
            <v>7000003617/10C0299JB</v>
          </cell>
        </row>
        <row r="100">
          <cell r="C100" t="str">
            <v>PA 1524 ML</v>
          </cell>
          <cell r="D100" t="str">
            <v>01-9583</v>
          </cell>
          <cell r="E100"/>
          <cell r="F100" t="str">
            <v>2NR-F621981</v>
          </cell>
          <cell r="G100" t="str">
            <v>MHKM5FB4JHK014882</v>
          </cell>
          <cell r="H100" t="str">
            <v>TOYOTA AVANZA</v>
          </cell>
          <cell r="I100" t="str">
            <v>MINI BUS</v>
          </cell>
          <cell r="J100" t="str">
            <v>TOYOTA AVANZA 1.5 VELOZ AT</v>
          </cell>
          <cell r="K100">
            <v>2017</v>
          </cell>
          <cell r="L100" t="str">
            <v>TRAKINDO</v>
          </cell>
          <cell r="M100" t="str">
            <v>Trakindo</v>
          </cell>
          <cell r="N100" t="str">
            <v>LOWLAND</v>
          </cell>
          <cell r="O100" t="str">
            <v>YUNANTO SIGIT NUGROHO</v>
          </cell>
          <cell r="P100" t="str">
            <v>FRANS YULES TOREY</v>
          </cell>
          <cell r="Q100" t="str">
            <v>CRC</v>
          </cell>
          <cell r="R100" t="str">
            <v>LOBU</v>
          </cell>
          <cell r="S100" t="str">
            <v>OPERATION</v>
          </cell>
          <cell r="T100">
            <v>24218</v>
          </cell>
          <cell r="U100"/>
          <cell r="V100"/>
          <cell r="W100">
            <v>43798</v>
          </cell>
          <cell r="X100">
            <v>46</v>
          </cell>
          <cell r="Y100">
            <v>44894</v>
          </cell>
          <cell r="Z100">
            <v>1142</v>
          </cell>
          <cell r="AA100" t="str">
            <v>JATUH TEMPO</v>
          </cell>
          <cell r="AB100" t="str">
            <v>PKB</v>
          </cell>
          <cell r="AC100" t="str">
            <v/>
          </cell>
          <cell r="AD100" t="str">
            <v>7000003617/10C5060HG</v>
          </cell>
        </row>
        <row r="101">
          <cell r="C101" t="str">
            <v>PA 1523 MR</v>
          </cell>
          <cell r="D101" t="str">
            <v>01-9588</v>
          </cell>
          <cell r="E101"/>
          <cell r="F101" t="str">
            <v>2NR-F619374</v>
          </cell>
          <cell r="G101" t="str">
            <v>MHKM5FA4JHK032590</v>
          </cell>
          <cell r="H101" t="str">
            <v>TOYOTA AVANZA</v>
          </cell>
          <cell r="I101" t="str">
            <v>MINI BUS</v>
          </cell>
          <cell r="J101" t="str">
            <v>TOYOTA AVANZA 1.5 VELOZ MT</v>
          </cell>
          <cell r="K101">
            <v>2017</v>
          </cell>
          <cell r="L101" t="str">
            <v>TRAKINDO</v>
          </cell>
          <cell r="M101" t="str">
            <v>Trakindo</v>
          </cell>
          <cell r="N101" t="str">
            <v>LOWLAND</v>
          </cell>
          <cell r="O101" t="str">
            <v>LINDERD YUSUF DUDY</v>
          </cell>
          <cell r="P101" t="str">
            <v>MUHAMMAD SYAFRIL</v>
          </cell>
          <cell r="Q101" t="str">
            <v>FINANCE &amp; CONTRACT MANAGEMENT</v>
          </cell>
          <cell r="R101" t="str">
            <v>HO TEMBAGAPURA</v>
          </cell>
          <cell r="S101" t="str">
            <v>OPERATION</v>
          </cell>
          <cell r="T101">
            <v>29634</v>
          </cell>
          <cell r="U101"/>
          <cell r="V101"/>
          <cell r="W101">
            <v>43791</v>
          </cell>
          <cell r="X101">
            <v>39</v>
          </cell>
          <cell r="Y101">
            <v>44887</v>
          </cell>
          <cell r="Z101">
            <v>1135</v>
          </cell>
          <cell r="AA101" t="str">
            <v>JATUH TEMPO</v>
          </cell>
          <cell r="AB101" t="str">
            <v>PKB</v>
          </cell>
          <cell r="AC101" t="str">
            <v/>
          </cell>
          <cell r="AD101" t="str">
            <v>7000003617/10C0299KB</v>
          </cell>
        </row>
        <row r="102">
          <cell r="C102" t="str">
            <v>PA 1524 MO</v>
          </cell>
          <cell r="D102" t="str">
            <v>01-9585</v>
          </cell>
          <cell r="E102"/>
          <cell r="F102" t="str">
            <v>2NR-F623036</v>
          </cell>
          <cell r="G102" t="str">
            <v>MHKM5FB4JHK015019</v>
          </cell>
          <cell r="H102" t="str">
            <v>TOYOTA AVANZA</v>
          </cell>
          <cell r="I102" t="str">
            <v>MINI BUS</v>
          </cell>
          <cell r="J102" t="str">
            <v>TOYOTA AVANZA 1.5 VELOZ AT</v>
          </cell>
          <cell r="K102">
            <v>2017</v>
          </cell>
          <cell r="L102" t="str">
            <v>TRAKINDO</v>
          </cell>
          <cell r="M102" t="str">
            <v>Trakindo</v>
          </cell>
          <cell r="N102" t="str">
            <v>LOWLAND</v>
          </cell>
          <cell r="O102" t="str">
            <v>RAFAEL AMA SABON</v>
          </cell>
          <cell r="P102" t="str">
            <v>ADE LECATOMPESSY</v>
          </cell>
          <cell r="Q102" t="str">
            <v>SHE &amp; CC</v>
          </cell>
          <cell r="R102" t="str">
            <v>HO TEMBAGAPURA</v>
          </cell>
          <cell r="S102" t="str">
            <v>OPERATION</v>
          </cell>
          <cell r="T102">
            <v>2306</v>
          </cell>
          <cell r="U102"/>
          <cell r="V102"/>
          <cell r="W102">
            <v>43798</v>
          </cell>
          <cell r="X102">
            <v>46</v>
          </cell>
          <cell r="Y102">
            <v>44894</v>
          </cell>
          <cell r="Z102">
            <v>1142</v>
          </cell>
          <cell r="AA102" t="str">
            <v>JATUH TEMPO</v>
          </cell>
          <cell r="AB102" t="str">
            <v>PKB</v>
          </cell>
          <cell r="AC102" t="str">
            <v/>
          </cell>
          <cell r="AD102" t="str">
            <v>7000003617/10C0299JS</v>
          </cell>
        </row>
        <row r="103">
          <cell r="C103" t="str">
            <v>PA 1524 MN</v>
          </cell>
          <cell r="D103" t="str">
            <v>01-9586</v>
          </cell>
          <cell r="E103"/>
          <cell r="F103" t="str">
            <v>2NR-F622490</v>
          </cell>
          <cell r="G103" t="str">
            <v>MHKM5FB4JHK014947</v>
          </cell>
          <cell r="H103" t="str">
            <v>TOYOTA AVANZA</v>
          </cell>
          <cell r="I103" t="str">
            <v>MINI BUS</v>
          </cell>
          <cell r="J103" t="str">
            <v>TOYOTA AVANZA 1.5 VELOZ AT</v>
          </cell>
          <cell r="K103">
            <v>2017</v>
          </cell>
          <cell r="L103" t="str">
            <v>TRAKINDO</v>
          </cell>
          <cell r="M103" t="str">
            <v>Trakindo</v>
          </cell>
          <cell r="N103" t="str">
            <v>LOWLAND</v>
          </cell>
          <cell r="O103" t="str">
            <v>YUNANTO SIGIT NUGROHO</v>
          </cell>
          <cell r="P103" t="str">
            <v>FAHMI Y.KURNIAWAN</v>
          </cell>
          <cell r="Q103" t="str">
            <v>CRC</v>
          </cell>
          <cell r="R103" t="str">
            <v>LOBU</v>
          </cell>
          <cell r="S103" t="str">
            <v>OPERATION</v>
          </cell>
          <cell r="T103">
            <v>13725</v>
          </cell>
          <cell r="U103"/>
          <cell r="V103"/>
          <cell r="W103">
            <v>43798</v>
          </cell>
          <cell r="X103">
            <v>46</v>
          </cell>
          <cell r="Y103">
            <v>44894</v>
          </cell>
          <cell r="Z103">
            <v>1142</v>
          </cell>
          <cell r="AA103" t="str">
            <v>JATUH TEMPO</v>
          </cell>
          <cell r="AB103" t="str">
            <v>PKB</v>
          </cell>
          <cell r="AC103"/>
          <cell r="AD103" t="str">
            <v>7000003617/10C5060HG</v>
          </cell>
        </row>
        <row r="104">
          <cell r="C104" t="str">
            <v>PA 1526 MR</v>
          </cell>
          <cell r="D104" t="str">
            <v>01-9587</v>
          </cell>
          <cell r="E104"/>
          <cell r="F104" t="str">
            <v>2NR-F628782</v>
          </cell>
          <cell r="G104" t="str">
            <v>MHKM5FB4JHK015711</v>
          </cell>
          <cell r="H104" t="str">
            <v>TOYOTA AVANZA</v>
          </cell>
          <cell r="I104" t="str">
            <v>MINI BUS</v>
          </cell>
          <cell r="J104" t="str">
            <v>TOYOTA AVANZA 1.5 VELOZ AT</v>
          </cell>
          <cell r="K104">
            <v>2017</v>
          </cell>
          <cell r="L104" t="str">
            <v>TRAKINDO</v>
          </cell>
          <cell r="M104" t="str">
            <v>Trakindo</v>
          </cell>
          <cell r="N104" t="str">
            <v>LOWLAND</v>
          </cell>
          <cell r="O104" t="str">
            <v>YUNANTO SIGIT NUGROHO</v>
          </cell>
          <cell r="P104" t="str">
            <v xml:space="preserve">SETIYO PURWANTO </v>
          </cell>
          <cell r="Q104" t="str">
            <v>CRC</v>
          </cell>
          <cell r="R104" t="str">
            <v>LOBU</v>
          </cell>
          <cell r="S104" t="str">
            <v>OPERATION</v>
          </cell>
          <cell r="T104">
            <v>16186</v>
          </cell>
          <cell r="U104"/>
          <cell r="V104"/>
          <cell r="W104">
            <v>43827</v>
          </cell>
          <cell r="X104">
            <v>75</v>
          </cell>
          <cell r="Y104">
            <v>44923</v>
          </cell>
          <cell r="Z104">
            <v>1171</v>
          </cell>
          <cell r="AA104" t="str">
            <v/>
          </cell>
          <cell r="AB104" t="str">
            <v/>
          </cell>
          <cell r="AC104"/>
          <cell r="AD104" t="str">
            <v>7000003617/10C5060HG</v>
          </cell>
        </row>
        <row r="105">
          <cell r="C105" t="str">
            <v>PA 1526 MQ</v>
          </cell>
          <cell r="D105" t="str">
            <v>01-9584</v>
          </cell>
          <cell r="E105"/>
          <cell r="F105" t="str">
            <v>2NR-F627000</v>
          </cell>
          <cell r="G105" t="str">
            <v>MHKM5FB4JHK015493</v>
          </cell>
          <cell r="H105" t="str">
            <v>TOYOTA AVANZA</v>
          </cell>
          <cell r="I105" t="str">
            <v>MINI BUS</v>
          </cell>
          <cell r="J105" t="str">
            <v>TOYOTA AVANZA 1.5 VELOZ AT</v>
          </cell>
          <cell r="K105">
            <v>2017</v>
          </cell>
          <cell r="L105" t="str">
            <v>TRAKINDO</v>
          </cell>
          <cell r="M105" t="str">
            <v>Trakindo</v>
          </cell>
          <cell r="N105" t="str">
            <v>LOWLAND</v>
          </cell>
          <cell r="O105" t="str">
            <v>YUNANTO SIGIT NUGROHO</v>
          </cell>
          <cell r="P105" t="str">
            <v>MULYADI</v>
          </cell>
          <cell r="Q105" t="str">
            <v>CRC</v>
          </cell>
          <cell r="R105" t="str">
            <v>LOBU</v>
          </cell>
          <cell r="S105" t="str">
            <v>OPERATION</v>
          </cell>
          <cell r="T105">
            <v>19761</v>
          </cell>
          <cell r="U105"/>
          <cell r="V105"/>
          <cell r="W105">
            <v>43827</v>
          </cell>
          <cell r="X105">
            <v>75</v>
          </cell>
          <cell r="Y105">
            <v>44923</v>
          </cell>
          <cell r="Z105">
            <v>1171</v>
          </cell>
          <cell r="AA105" t="str">
            <v/>
          </cell>
          <cell r="AB105" t="str">
            <v/>
          </cell>
          <cell r="AC105"/>
          <cell r="AD105" t="str">
            <v>7000003617/10C5060HG</v>
          </cell>
        </row>
        <row r="106">
          <cell r="C106" t="str">
            <v>PA 1526 MV</v>
          </cell>
          <cell r="D106" t="str">
            <v>01-9589</v>
          </cell>
          <cell r="E106"/>
          <cell r="F106" t="str">
            <v>2NR-F628119</v>
          </cell>
          <cell r="G106" t="str">
            <v>MHKM5FB4JHK015608</v>
          </cell>
          <cell r="H106" t="str">
            <v>TOYOTA AVANZA</v>
          </cell>
          <cell r="I106" t="str">
            <v>MINI BUS</v>
          </cell>
          <cell r="J106" t="str">
            <v>TOYOTA AVANZA 1.5 VELOZ AT</v>
          </cell>
          <cell r="K106">
            <v>2017</v>
          </cell>
          <cell r="L106" t="str">
            <v>TRAKINDO</v>
          </cell>
          <cell r="M106" t="str">
            <v>Trakindo</v>
          </cell>
          <cell r="N106" t="str">
            <v>LOWLAND</v>
          </cell>
          <cell r="O106" t="str">
            <v>ALFONSUS MANANGKOT</v>
          </cell>
          <cell r="P106" t="str">
            <v>SIMON GOBAY</v>
          </cell>
          <cell r="Q106" t="str">
            <v>BUSINESS. DEV. &amp; CUSTOMER. SERV.</v>
          </cell>
          <cell r="R106" t="str">
            <v>HO TEMBAGAPURA</v>
          </cell>
          <cell r="S106" t="str">
            <v>OPERATION</v>
          </cell>
          <cell r="T106">
            <v>32190</v>
          </cell>
          <cell r="U106"/>
          <cell r="V106"/>
          <cell r="W106">
            <v>43827</v>
          </cell>
          <cell r="X106">
            <v>75</v>
          </cell>
          <cell r="Y106">
            <v>44923</v>
          </cell>
          <cell r="Z106">
            <v>1171</v>
          </cell>
          <cell r="AA106" t="str">
            <v/>
          </cell>
          <cell r="AB106" t="str">
            <v/>
          </cell>
          <cell r="AC106"/>
          <cell r="AD106" t="str">
            <v>7000003617/10C0299FZ</v>
          </cell>
        </row>
        <row r="107">
          <cell r="C107" t="str">
            <v>PA 1539 MK</v>
          </cell>
          <cell r="D107" t="str">
            <v>01-9623</v>
          </cell>
          <cell r="E107"/>
          <cell r="F107" t="str">
            <v>2NR-F650312</v>
          </cell>
          <cell r="G107" t="str">
            <v>MHKM5FB4JJK017481</v>
          </cell>
          <cell r="H107" t="str">
            <v>TOYOTA AVANZA</v>
          </cell>
          <cell r="I107" t="str">
            <v>MINI BUS</v>
          </cell>
          <cell r="J107" t="str">
            <v>TOYOTA AVANZA 1.5 VELOZ AT</v>
          </cell>
          <cell r="K107">
            <v>2018</v>
          </cell>
          <cell r="L107" t="str">
            <v>TRAKINDO</v>
          </cell>
          <cell r="M107" t="str">
            <v>Trakindo</v>
          </cell>
          <cell r="N107" t="str">
            <v>LOWLAND</v>
          </cell>
          <cell r="O107" t="str">
            <v>DEVI SUMARHADI</v>
          </cell>
          <cell r="P107" t="str">
            <v>EVE MEGARANI</v>
          </cell>
          <cell r="Q107" t="str">
            <v>HC &amp; SUPPORT SERVICES</v>
          </cell>
          <cell r="R107" t="str">
            <v>HO TEMBAGAPURA</v>
          </cell>
          <cell r="S107" t="str">
            <v>OPERATION</v>
          </cell>
          <cell r="T107">
            <v>14275</v>
          </cell>
          <cell r="U107"/>
          <cell r="V107"/>
          <cell r="W107">
            <v>43942</v>
          </cell>
          <cell r="X107">
            <v>190</v>
          </cell>
          <cell r="Y107">
            <v>45037</v>
          </cell>
          <cell r="Z107">
            <v>1285</v>
          </cell>
          <cell r="AA107" t="str">
            <v/>
          </cell>
          <cell r="AB107" t="str">
            <v/>
          </cell>
          <cell r="AC107"/>
          <cell r="AD107" t="str">
            <v>7000003617/10C0299JB</v>
          </cell>
        </row>
        <row r="108">
          <cell r="C108" t="str">
            <v>PA 1538 MW</v>
          </cell>
          <cell r="D108" t="str">
            <v>01-9624</v>
          </cell>
          <cell r="E108"/>
          <cell r="F108" t="str">
            <v>2NR-F651964</v>
          </cell>
          <cell r="G108" t="str">
            <v>MHKM5FB4JJK017545</v>
          </cell>
          <cell r="H108" t="str">
            <v>TOYOTA AVANZA</v>
          </cell>
          <cell r="I108" t="str">
            <v>MINI BUS</v>
          </cell>
          <cell r="J108" t="str">
            <v>TOYOTA AVANZA 1.5 VELOZ AT</v>
          </cell>
          <cell r="K108">
            <v>2018</v>
          </cell>
          <cell r="L108" t="str">
            <v>TRAKINDO</v>
          </cell>
          <cell r="M108" t="str">
            <v>Trakindo</v>
          </cell>
          <cell r="N108" t="str">
            <v>LOWLAND</v>
          </cell>
          <cell r="O108" t="str">
            <v>DEVI SUMARHADI</v>
          </cell>
          <cell r="P108" t="str">
            <v>FENNY WULLUR</v>
          </cell>
          <cell r="Q108" t="str">
            <v>HC &amp; SUPPORT SERVICES</v>
          </cell>
          <cell r="R108" t="str">
            <v>HO TEMBAGAPURA</v>
          </cell>
          <cell r="S108" t="str">
            <v>OPERATION</v>
          </cell>
          <cell r="T108">
            <v>15953</v>
          </cell>
          <cell r="U108"/>
          <cell r="V108"/>
          <cell r="W108">
            <v>43942</v>
          </cell>
          <cell r="X108">
            <v>190</v>
          </cell>
          <cell r="Y108">
            <v>45037</v>
          </cell>
          <cell r="Z108">
            <v>1285</v>
          </cell>
          <cell r="AA108" t="str">
            <v/>
          </cell>
          <cell r="AB108" t="str">
            <v/>
          </cell>
          <cell r="AC108"/>
          <cell r="AD108" t="str">
            <v>7000003617/10C0299JB</v>
          </cell>
        </row>
        <row r="109">
          <cell r="C109" t="str">
            <v>PA 8007 ML</v>
          </cell>
          <cell r="D109" t="str">
            <v>01-9617</v>
          </cell>
          <cell r="E109"/>
          <cell r="F109" t="str">
            <v>2GD-4415208</v>
          </cell>
          <cell r="G109" t="str">
            <v>MROKB8CD3J1117441</v>
          </cell>
          <cell r="H109" t="str">
            <v>TOYOTA HILUX</v>
          </cell>
          <cell r="I109" t="str">
            <v>DOUBLE CABIN</v>
          </cell>
          <cell r="J109" t="str">
            <v>TOYOTA HILUX 2.4G DC 4X4 MT</v>
          </cell>
          <cell r="K109">
            <v>2018</v>
          </cell>
          <cell r="L109" t="str">
            <v>TRAKINDO</v>
          </cell>
          <cell r="M109" t="str">
            <v>Trakindo</v>
          </cell>
          <cell r="N109" t="str">
            <v>LOWLAND</v>
          </cell>
          <cell r="O109" t="str">
            <v>ALFONSUS MANANGKOT</v>
          </cell>
          <cell r="P109" t="str">
            <v>NORRY BEAN TANGKILISAN</v>
          </cell>
          <cell r="Q109" t="str">
            <v>BUSINESS. DEV. &amp; CUSTOMER. SERV.</v>
          </cell>
          <cell r="R109" t="str">
            <v>HO TEMBAGAPURA</v>
          </cell>
          <cell r="S109" t="str">
            <v>OPERATION</v>
          </cell>
          <cell r="T109">
            <v>13469</v>
          </cell>
          <cell r="U109"/>
          <cell r="V109"/>
          <cell r="W109">
            <v>43947</v>
          </cell>
          <cell r="X109">
            <v>195</v>
          </cell>
          <cell r="Y109">
            <v>45042</v>
          </cell>
          <cell r="Z109">
            <v>1290</v>
          </cell>
          <cell r="AA109" t="str">
            <v/>
          </cell>
          <cell r="AB109" t="str">
            <v/>
          </cell>
          <cell r="AC109"/>
          <cell r="AD109" t="str">
            <v>7000003617/10C0299FZ</v>
          </cell>
        </row>
        <row r="110">
          <cell r="C110" t="str">
            <v>PA 8007 MK</v>
          </cell>
          <cell r="D110" t="str">
            <v>01-9616</v>
          </cell>
          <cell r="E110"/>
          <cell r="F110" t="str">
            <v>2GD-0424159</v>
          </cell>
          <cell r="G110" t="str">
            <v>MROKB8CD3JJ117472</v>
          </cell>
          <cell r="H110" t="str">
            <v>TOYOTA HILUX</v>
          </cell>
          <cell r="I110" t="str">
            <v>DOUBLE CABIN</v>
          </cell>
          <cell r="J110" t="str">
            <v>TOYOTA HILUX 2.4G DC 4X4 MT</v>
          </cell>
          <cell r="K110">
            <v>2018</v>
          </cell>
          <cell r="L110" t="str">
            <v>TRAKINDO</v>
          </cell>
          <cell r="M110" t="str">
            <v>Trakindo</v>
          </cell>
          <cell r="N110" t="str">
            <v>LOWLAND</v>
          </cell>
          <cell r="O110" t="str">
            <v>BAMBANG RAUBUN</v>
          </cell>
          <cell r="P110" t="str">
            <v>FIELD SERVICE CREW</v>
          </cell>
          <cell r="Q110" t="str">
            <v>MRC</v>
          </cell>
          <cell r="R110" t="str">
            <v>LOBU</v>
          </cell>
          <cell r="S110" t="str">
            <v>OPERATION</v>
          </cell>
          <cell r="T110">
            <v>19854</v>
          </cell>
          <cell r="U110"/>
          <cell r="V110"/>
          <cell r="W110">
            <v>43947</v>
          </cell>
          <cell r="X110">
            <v>195</v>
          </cell>
          <cell r="Y110">
            <v>45042</v>
          </cell>
          <cell r="Z110">
            <v>1290</v>
          </cell>
          <cell r="AA110" t="str">
            <v/>
          </cell>
          <cell r="AB110" t="str">
            <v/>
          </cell>
          <cell r="AC110"/>
          <cell r="AD110" t="str">
            <v>7000003617/10C9060HG</v>
          </cell>
        </row>
        <row r="111">
          <cell r="C111" t="str">
            <v>PA 7223 MB</v>
          </cell>
          <cell r="D111" t="str">
            <v>01-9625</v>
          </cell>
          <cell r="E111"/>
          <cell r="F111" t="str">
            <v>2KD-A982602</v>
          </cell>
          <cell r="G111" t="str">
            <v>JTFSS22P8J0179812</v>
          </cell>
          <cell r="H111" t="str">
            <v>TOYOTA HIACE</v>
          </cell>
          <cell r="I111" t="str">
            <v>MICRO BIS</v>
          </cell>
          <cell r="J111" t="str">
            <v>TOYOTA HIACE COMMUTER MT</v>
          </cell>
          <cell r="K111">
            <v>2018</v>
          </cell>
          <cell r="L111" t="str">
            <v>TRAKINDO</v>
          </cell>
          <cell r="M111" t="str">
            <v>Trakindo</v>
          </cell>
          <cell r="N111" t="str">
            <v>LOWLAND</v>
          </cell>
          <cell r="O111" t="str">
            <v>DEVI SUMARHADI</v>
          </cell>
          <cell r="P111" t="str">
            <v>DRIVER CREW</v>
          </cell>
          <cell r="Q111" t="str">
            <v>HC &amp; SUPPORT SERVICES</v>
          </cell>
          <cell r="R111" t="str">
            <v>HO TEMBAGAPURA</v>
          </cell>
          <cell r="S111" t="str">
            <v>POOL</v>
          </cell>
          <cell r="T111"/>
          <cell r="U111"/>
          <cell r="V111"/>
          <cell r="W111">
            <v>43793</v>
          </cell>
          <cell r="X111">
            <v>41</v>
          </cell>
          <cell r="Y111">
            <v>45254</v>
          </cell>
          <cell r="Z111">
            <v>1502</v>
          </cell>
          <cell r="AA111" t="str">
            <v>JATUH TEMPO</v>
          </cell>
          <cell r="AB111" t="str">
            <v>PKB</v>
          </cell>
          <cell r="AC111"/>
          <cell r="AD111" t="str">
            <v>7000003617/10C0299JO</v>
          </cell>
        </row>
        <row r="112">
          <cell r="C112" t="str">
            <v>PA 1561 MV</v>
          </cell>
          <cell r="D112" t="str">
            <v>01-9622</v>
          </cell>
          <cell r="E112"/>
          <cell r="F112" t="str">
            <v>2GD-C434806</v>
          </cell>
          <cell r="G112" t="str">
            <v>MHFKB8FS7J0086875</v>
          </cell>
          <cell r="H112" t="str">
            <v>TOYOTA FORTUNER</v>
          </cell>
          <cell r="I112" t="str">
            <v>JEEP</v>
          </cell>
          <cell r="J112" t="str">
            <v>TOYOTA FORTUNER 2.4 G 4X4 AT</v>
          </cell>
          <cell r="K112">
            <v>2018</v>
          </cell>
          <cell r="L112" t="str">
            <v>TRAKINDO</v>
          </cell>
          <cell r="M112" t="str">
            <v>Trakindo</v>
          </cell>
          <cell r="N112" t="str">
            <v>LOWLAND</v>
          </cell>
          <cell r="O112" t="str">
            <v>IRWAN MARTUANI SIHALOHO</v>
          </cell>
          <cell r="P112" t="str">
            <v>IRWAN MARTUANI SIHALOHO</v>
          </cell>
          <cell r="Q112" t="str">
            <v>MANAGEMENT</v>
          </cell>
          <cell r="R112" t="str">
            <v>LOBU</v>
          </cell>
          <cell r="S112" t="str">
            <v>HOLDER</v>
          </cell>
          <cell r="T112"/>
          <cell r="U112"/>
          <cell r="V112"/>
          <cell r="W112">
            <v>43791</v>
          </cell>
          <cell r="X112">
            <v>39</v>
          </cell>
          <cell r="Y112">
            <v>45252</v>
          </cell>
          <cell r="Z112">
            <v>1500</v>
          </cell>
          <cell r="AA112" t="str">
            <v>JATUH TEMPO</v>
          </cell>
          <cell r="AB112" t="str">
            <v>PKB</v>
          </cell>
          <cell r="AC112"/>
          <cell r="AD112" t="str">
            <v>7000003617/10C0299JA</v>
          </cell>
        </row>
        <row r="113">
          <cell r="C113" t="str">
            <v>PA 8012 MB</v>
          </cell>
          <cell r="D113" t="str">
            <v>01-9613</v>
          </cell>
          <cell r="E113"/>
          <cell r="F113" t="str">
            <v>1VD-0439677</v>
          </cell>
          <cell r="G113" t="str">
            <v>JTELV71J507403814</v>
          </cell>
          <cell r="H113" t="str">
            <v>TOYOTA LC PICK UP</v>
          </cell>
          <cell r="I113" t="str">
            <v>JEEP</v>
          </cell>
          <cell r="J113" t="str">
            <v>TOYOTA LAND CRUISER 70 4.5 C/C (4 X 4) MT / PICK UP</v>
          </cell>
          <cell r="K113">
            <v>2018</v>
          </cell>
          <cell r="L113" t="str">
            <v>TRAKINDO</v>
          </cell>
          <cell r="M113" t="str">
            <v>Trakindo</v>
          </cell>
          <cell r="N113" t="str">
            <v>HIGHLAND</v>
          </cell>
          <cell r="O113" t="str">
            <v>ARIS TANDI PANGGUA</v>
          </cell>
          <cell r="P113" t="str">
            <v>ARIS TANDI PANGGUA</v>
          </cell>
          <cell r="Q113" t="str">
            <v>RENTAL MAINTENANCE</v>
          </cell>
          <cell r="R113" t="str">
            <v>UNDERGROUND OPERATION</v>
          </cell>
          <cell r="S113" t="str">
            <v>OPERATION</v>
          </cell>
          <cell r="T113"/>
          <cell r="U113"/>
          <cell r="V113"/>
          <cell r="W113">
            <v>43859</v>
          </cell>
          <cell r="X113">
            <v>107</v>
          </cell>
          <cell r="Y113">
            <v>45320</v>
          </cell>
          <cell r="Z113">
            <v>1568</v>
          </cell>
          <cell r="AA113" t="str">
            <v/>
          </cell>
          <cell r="AB113"/>
          <cell r="AC113"/>
          <cell r="AD113" t="str">
            <v>7000003617/10C6060HG</v>
          </cell>
        </row>
        <row r="114">
          <cell r="C114" t="str">
            <v>PA 8012 MF</v>
          </cell>
          <cell r="D114" t="str">
            <v>01-9610</v>
          </cell>
          <cell r="E114"/>
          <cell r="F114" t="str">
            <v>1VD-0440079</v>
          </cell>
          <cell r="G114" t="str">
            <v>JTELV71J207403835</v>
          </cell>
          <cell r="H114" t="str">
            <v>TOYOTA LC PICK UP</v>
          </cell>
          <cell r="I114" t="str">
            <v>JEEP</v>
          </cell>
          <cell r="J114" t="str">
            <v>TOYOTA LAND CRUISER 70 4.5 C/C (4 X 4) MT / PICK UP</v>
          </cell>
          <cell r="K114">
            <v>2018</v>
          </cell>
          <cell r="L114" t="str">
            <v>TRAKINDO</v>
          </cell>
          <cell r="M114" t="str">
            <v>Trakindo</v>
          </cell>
          <cell r="N114" t="str">
            <v>HIGHLAND</v>
          </cell>
          <cell r="O114" t="str">
            <v>SUDIRMAN</v>
          </cell>
          <cell r="P114" t="str">
            <v>ASNAN / LUKMAN</v>
          </cell>
          <cell r="Q114" t="str">
            <v>HIGHLAND PRODUCT SUPPORT</v>
          </cell>
          <cell r="R114" t="str">
            <v>UNDERGROUND OPERATION</v>
          </cell>
          <cell r="S114" t="str">
            <v>OPERATION</v>
          </cell>
          <cell r="T114"/>
          <cell r="U114"/>
          <cell r="V114"/>
          <cell r="W114">
            <v>43859</v>
          </cell>
          <cell r="X114">
            <v>107</v>
          </cell>
          <cell r="Y114">
            <v>45320</v>
          </cell>
          <cell r="Z114">
            <v>1568</v>
          </cell>
          <cell r="AA114" t="str">
            <v/>
          </cell>
          <cell r="AB114"/>
          <cell r="AC114"/>
          <cell r="AD114" t="str">
            <v>7000003617/10C6060HG</v>
          </cell>
        </row>
        <row r="115">
          <cell r="C115" t="str">
            <v>PA 8012 MC</v>
          </cell>
          <cell r="D115" t="str">
            <v>01-9612</v>
          </cell>
          <cell r="E115"/>
          <cell r="F115" t="str">
            <v>1VD-0440097</v>
          </cell>
          <cell r="G115" t="str">
            <v>JTELV71J607403837</v>
          </cell>
          <cell r="H115" t="str">
            <v>TOYOTA LC PICK UP</v>
          </cell>
          <cell r="I115" t="str">
            <v>JEEP</v>
          </cell>
          <cell r="J115" t="str">
            <v>TOYOTA LAND CRUISER 70 4.5 C/C (4 X 4) MT / PICK UP</v>
          </cell>
          <cell r="K115">
            <v>2018</v>
          </cell>
          <cell r="L115" t="str">
            <v>TRAKINDO</v>
          </cell>
          <cell r="M115" t="str">
            <v>Trakindo</v>
          </cell>
          <cell r="N115" t="str">
            <v>HIGHLAND</v>
          </cell>
          <cell r="O115" t="str">
            <v>MUHIBBULLAH</v>
          </cell>
          <cell r="P115"/>
          <cell r="Q115" t="str">
            <v>PARTS OPERATION &amp; DISTRIBUTION HOBU</v>
          </cell>
          <cell r="R115" t="str">
            <v>GRASBERG OPERATION</v>
          </cell>
          <cell r="S115" t="str">
            <v>OPERATION</v>
          </cell>
          <cell r="T115"/>
          <cell r="U115"/>
          <cell r="V115"/>
          <cell r="W115">
            <v>43859</v>
          </cell>
          <cell r="X115">
            <v>107</v>
          </cell>
          <cell r="Y115">
            <v>45320</v>
          </cell>
          <cell r="Z115">
            <v>1568</v>
          </cell>
          <cell r="AA115" t="str">
            <v/>
          </cell>
          <cell r="AB115"/>
          <cell r="AC115"/>
        </row>
        <row r="116">
          <cell r="C116" t="str">
            <v>PA 8012 MA</v>
          </cell>
          <cell r="D116" t="str">
            <v>01-9609</v>
          </cell>
          <cell r="E116"/>
          <cell r="F116" t="str">
            <v>1VD-0441912</v>
          </cell>
          <cell r="G116" t="str">
            <v>JTELV71J107403907</v>
          </cell>
          <cell r="H116" t="str">
            <v>TOYOTA LC PICK UP</v>
          </cell>
          <cell r="I116" t="str">
            <v>JEEP</v>
          </cell>
          <cell r="J116" t="str">
            <v>TOYOTA LAND CRUISER 70 4.5 C/C (4 X 4) MT / PICK UP</v>
          </cell>
          <cell r="K116">
            <v>2018</v>
          </cell>
          <cell r="L116" t="str">
            <v>TRAKINDO</v>
          </cell>
          <cell r="M116" t="str">
            <v>Trakindo</v>
          </cell>
          <cell r="N116" t="str">
            <v>HIGHLAND</v>
          </cell>
          <cell r="O116" t="str">
            <v>DARREN GRAEME HABEL</v>
          </cell>
          <cell r="P116" t="str">
            <v>ALI EKSAN</v>
          </cell>
          <cell r="Q116" t="str">
            <v>SERVICE OPERATION UNDERGROUND</v>
          </cell>
          <cell r="R116" t="str">
            <v>UNDERGROUND OPERATION</v>
          </cell>
          <cell r="S116" t="str">
            <v>OPERATION</v>
          </cell>
          <cell r="T116"/>
          <cell r="U116"/>
          <cell r="V116"/>
          <cell r="W116">
            <v>43859</v>
          </cell>
          <cell r="X116">
            <v>107</v>
          </cell>
          <cell r="Y116">
            <v>45320</v>
          </cell>
          <cell r="Z116">
            <v>1568</v>
          </cell>
          <cell r="AA116" t="str">
            <v/>
          </cell>
          <cell r="AB116"/>
          <cell r="AC116"/>
          <cell r="AD116" t="str">
            <v>7000003617/10C6060HG</v>
          </cell>
        </row>
        <row r="117">
          <cell r="C117" t="str">
            <v>PA 8012 ME</v>
          </cell>
          <cell r="D117" t="str">
            <v>01-9611</v>
          </cell>
          <cell r="E117"/>
          <cell r="F117" t="str">
            <v>1VD-0441588</v>
          </cell>
          <cell r="G117" t="str">
            <v>JTELV71J207403916</v>
          </cell>
          <cell r="H117" t="str">
            <v>TOYOTA LC PICK UP</v>
          </cell>
          <cell r="I117" t="str">
            <v>JEEP</v>
          </cell>
          <cell r="J117" t="str">
            <v>TOYOTA LAND CRUISER 70 4.5 C/C (4 X 4) MT / PICK UP</v>
          </cell>
          <cell r="K117">
            <v>2018</v>
          </cell>
          <cell r="L117" t="str">
            <v>TRAKINDO</v>
          </cell>
          <cell r="M117" t="str">
            <v>Trakindo</v>
          </cell>
          <cell r="N117" t="str">
            <v>HIGHLAND</v>
          </cell>
          <cell r="O117" t="str">
            <v>DARREN GRAEME HABEL</v>
          </cell>
          <cell r="P117" t="str">
            <v>DARREN GRAEME HABEL</v>
          </cell>
          <cell r="Q117" t="str">
            <v>SERVICE OPERATION UNDERGROUND</v>
          </cell>
          <cell r="R117" t="str">
            <v>UNDERGROUND OPERATION</v>
          </cell>
          <cell r="S117" t="str">
            <v>OPERATION</v>
          </cell>
          <cell r="T117">
            <v>139792</v>
          </cell>
          <cell r="U117"/>
          <cell r="V117"/>
          <cell r="W117">
            <v>43859</v>
          </cell>
          <cell r="X117">
            <v>107</v>
          </cell>
          <cell r="Y117">
            <v>45320</v>
          </cell>
          <cell r="Z117">
            <v>1568</v>
          </cell>
          <cell r="AA117" t="str">
            <v/>
          </cell>
          <cell r="AB117"/>
          <cell r="AC117"/>
          <cell r="AD117" t="str">
            <v>7000003617/10C6060HG</v>
          </cell>
        </row>
        <row r="118">
          <cell r="C118" t="str">
            <v>PA 8013 MI</v>
          </cell>
          <cell r="D118" t="str">
            <v>01-9619</v>
          </cell>
          <cell r="E118"/>
          <cell r="F118" t="str">
            <v>1VD-0442332</v>
          </cell>
          <cell r="G118" t="str">
            <v>JTELV71J307403925</v>
          </cell>
          <cell r="H118" t="str">
            <v>TOYOTA LC PICK UP</v>
          </cell>
          <cell r="I118" t="str">
            <v>JEEP</v>
          </cell>
          <cell r="J118" t="str">
            <v>TOYOTA LAND CRUISER 70 4.5 C/C (4 X 4) MT / PICK UP</v>
          </cell>
          <cell r="K118">
            <v>2018</v>
          </cell>
          <cell r="L118" t="str">
            <v>TRAKINDO</v>
          </cell>
          <cell r="M118" t="str">
            <v>Trakindo</v>
          </cell>
          <cell r="N118" t="str">
            <v>HIGHLAND</v>
          </cell>
          <cell r="O118" t="str">
            <v>MUHIBBULLAH</v>
          </cell>
          <cell r="P118" t="str">
            <v>RONALD DAMANIK / AGUS PANGEMANAN</v>
          </cell>
          <cell r="Q118" t="str">
            <v>PARTS OPERATION &amp; DISTRIBUTION HOBU</v>
          </cell>
          <cell r="R118" t="str">
            <v>GRASBERG OPERATION</v>
          </cell>
          <cell r="S118" t="str">
            <v>OPERATION</v>
          </cell>
          <cell r="T118"/>
          <cell r="U118"/>
          <cell r="V118"/>
          <cell r="W118">
            <v>43876</v>
          </cell>
          <cell r="X118">
            <v>124</v>
          </cell>
          <cell r="Y118">
            <v>45337</v>
          </cell>
          <cell r="Z118">
            <v>1585</v>
          </cell>
          <cell r="AA118" t="str">
            <v/>
          </cell>
          <cell r="AB118"/>
          <cell r="AC118"/>
          <cell r="AD118" t="str">
            <v>7000003617/10C4930HY</v>
          </cell>
        </row>
        <row r="119">
          <cell r="C119" t="str">
            <v>PA 8013 MJ</v>
          </cell>
          <cell r="D119" t="str">
            <v>01-9626</v>
          </cell>
          <cell r="E119"/>
          <cell r="F119" t="str">
            <v>1VD-0439665</v>
          </cell>
          <cell r="G119" t="str">
            <v>JTELV71J307403813</v>
          </cell>
          <cell r="H119" t="str">
            <v>TOYOTA LC PICK UP</v>
          </cell>
          <cell r="I119" t="str">
            <v>JEEP</v>
          </cell>
          <cell r="J119" t="str">
            <v>TOYOTA LAND CRUISER 70 4.5 C/C (4 X 4) MT / PICK UP</v>
          </cell>
          <cell r="K119">
            <v>2018</v>
          </cell>
          <cell r="L119" t="str">
            <v>TRAKINDO</v>
          </cell>
          <cell r="M119" t="str">
            <v>Trakindo</v>
          </cell>
          <cell r="N119" t="str">
            <v>HIGHLAND</v>
          </cell>
          <cell r="O119"/>
          <cell r="P119"/>
          <cell r="Q119"/>
          <cell r="R119"/>
          <cell r="S119" t="str">
            <v>OPERATION</v>
          </cell>
          <cell r="T119"/>
          <cell r="U119"/>
          <cell r="V119"/>
          <cell r="W119">
            <v>43876</v>
          </cell>
          <cell r="X119">
            <v>124</v>
          </cell>
          <cell r="Y119">
            <v>45337</v>
          </cell>
          <cell r="Z119">
            <v>1585</v>
          </cell>
          <cell r="AA119"/>
          <cell r="AB119"/>
          <cell r="AC119"/>
          <cell r="AD119"/>
        </row>
        <row r="120">
          <cell r="C120" t="str">
            <v>PA 8013 MK</v>
          </cell>
          <cell r="D120" t="str">
            <v>01-9620</v>
          </cell>
          <cell r="E120"/>
          <cell r="F120" t="str">
            <v>1VD-0442559</v>
          </cell>
          <cell r="G120" t="str">
            <v>JTELV71J407403934</v>
          </cell>
          <cell r="H120" t="str">
            <v>TOYOTA LC PICK UP</v>
          </cell>
          <cell r="I120" t="str">
            <v>JEEP</v>
          </cell>
          <cell r="J120" t="str">
            <v>TOYOTA LAND CRUISER 70 4.5 C/C (4 X 4) MT / PICK UP</v>
          </cell>
          <cell r="K120">
            <v>2018</v>
          </cell>
          <cell r="L120" t="str">
            <v>TRAKINDO</v>
          </cell>
          <cell r="M120" t="str">
            <v>Trakindo</v>
          </cell>
          <cell r="N120" t="str">
            <v>HIGHLAND</v>
          </cell>
          <cell r="O120" t="str">
            <v>DJAROT IRNAWAN PURNAMAADHI</v>
          </cell>
          <cell r="P120" t="str">
            <v>GAD EDISON</v>
          </cell>
          <cell r="Q120" t="str">
            <v>SERVICE OPERATION HSE</v>
          </cell>
          <cell r="R120" t="str">
            <v>GRASBERG OPERATION</v>
          </cell>
          <cell r="S120" t="str">
            <v>OPERATION</v>
          </cell>
          <cell r="T120"/>
          <cell r="U120"/>
          <cell r="V120"/>
          <cell r="W120">
            <v>43876</v>
          </cell>
          <cell r="X120">
            <v>124</v>
          </cell>
          <cell r="Y120">
            <v>45337</v>
          </cell>
          <cell r="Z120">
            <v>1585</v>
          </cell>
          <cell r="AA120"/>
          <cell r="AB120"/>
          <cell r="AC120"/>
          <cell r="AD120" t="str">
            <v>7000003617/10C4960HG</v>
          </cell>
        </row>
        <row r="121">
          <cell r="C121" t="str">
            <v>PA 8013 MH</v>
          </cell>
          <cell r="D121" t="str">
            <v>01-9618</v>
          </cell>
          <cell r="E121"/>
          <cell r="F121" t="str">
            <v>1VD-0441451</v>
          </cell>
          <cell r="G121" t="str">
            <v>JTELV71J307403889</v>
          </cell>
          <cell r="H121" t="str">
            <v>TOYOTA LC PICK UP</v>
          </cell>
          <cell r="I121" t="str">
            <v>JEEP</v>
          </cell>
          <cell r="J121" t="str">
            <v>TOYOTA LAND CRUISER 70 4.5 C/C (4 X 4) MT / PICK UP</v>
          </cell>
          <cell r="K121">
            <v>2018</v>
          </cell>
          <cell r="L121" t="str">
            <v>TRAKINDO</v>
          </cell>
          <cell r="M121" t="str">
            <v>Trakindo</v>
          </cell>
          <cell r="N121" t="str">
            <v>HIGHLAND</v>
          </cell>
          <cell r="O121" t="str">
            <v>ARIS TANDI PANGGUA</v>
          </cell>
          <cell r="P121" t="str">
            <v>BAKHTIAR</v>
          </cell>
          <cell r="Q121" t="str">
            <v>RENTAL MAINTENANCE</v>
          </cell>
          <cell r="R121" t="str">
            <v>UNDERGROUND OPERATION</v>
          </cell>
          <cell r="S121" t="str">
            <v>OPERATION</v>
          </cell>
          <cell r="T121"/>
          <cell r="U121"/>
          <cell r="V121"/>
          <cell r="W121">
            <v>43876</v>
          </cell>
          <cell r="X121">
            <v>124</v>
          </cell>
          <cell r="Y121">
            <v>45337</v>
          </cell>
          <cell r="Z121">
            <v>1585</v>
          </cell>
          <cell r="AA121"/>
          <cell r="AB121"/>
          <cell r="AC121"/>
          <cell r="AD121" t="str">
            <v>7000003617/10C6060HG</v>
          </cell>
        </row>
        <row r="122">
          <cell r="C122" t="str">
            <v>PA 8014 MX</v>
          </cell>
          <cell r="D122"/>
          <cell r="E122"/>
          <cell r="F122" t="str">
            <v>1VD-0443695</v>
          </cell>
          <cell r="G122" t="str">
            <v>JTELV71J207403981</v>
          </cell>
          <cell r="H122" t="str">
            <v>TOYOTA LC PICK UP</v>
          </cell>
          <cell r="I122" t="str">
            <v>JEEP</v>
          </cell>
          <cell r="J122" t="str">
            <v>TOYOTA LAND CRUISER 70 4.5 C/C (4 X 4) MT / PICK UP</v>
          </cell>
          <cell r="K122">
            <v>2018</v>
          </cell>
          <cell r="L122" t="str">
            <v>TRAKINDO</v>
          </cell>
          <cell r="M122" t="str">
            <v>Trakindo</v>
          </cell>
          <cell r="N122" t="str">
            <v>HIGHLAND</v>
          </cell>
          <cell r="O122"/>
          <cell r="P122"/>
          <cell r="Q122"/>
          <cell r="R122"/>
          <cell r="S122"/>
          <cell r="T122"/>
          <cell r="U122"/>
          <cell r="V122"/>
          <cell r="W122">
            <v>43932</v>
          </cell>
          <cell r="X122">
            <v>180</v>
          </cell>
          <cell r="Y122">
            <v>45393</v>
          </cell>
          <cell r="Z122">
            <v>1641</v>
          </cell>
          <cell r="AA122"/>
          <cell r="AB122"/>
          <cell r="AC122"/>
          <cell r="AD122"/>
        </row>
        <row r="123">
          <cell r="C123" t="str">
            <v>PA 8014 MN</v>
          </cell>
          <cell r="D123" t="str">
            <v>01-9627</v>
          </cell>
          <cell r="E123"/>
          <cell r="F123" t="str">
            <v>1VD-0444609</v>
          </cell>
          <cell r="G123" t="str">
            <v>JTELV71J207404015</v>
          </cell>
          <cell r="H123" t="str">
            <v>TOYOTA LC PICK UP</v>
          </cell>
          <cell r="I123" t="str">
            <v>JEEP</v>
          </cell>
          <cell r="J123" t="str">
            <v>TOYOTA LAND CRUISER 70 4.5 C/C (4 X 4) MT / PICK UP</v>
          </cell>
          <cell r="K123">
            <v>2018</v>
          </cell>
          <cell r="L123" t="str">
            <v>TRAKINDO</v>
          </cell>
          <cell r="M123" t="str">
            <v>Trakindo</v>
          </cell>
          <cell r="N123" t="str">
            <v>HIGHLAND</v>
          </cell>
          <cell r="O123" t="str">
            <v>DJAROT IRNAWAN PURNAMAADHI</v>
          </cell>
          <cell r="P123" t="str">
            <v>MOCH RADJU ARISANTO</v>
          </cell>
          <cell r="Q123" t="str">
            <v>SERVICE OPERATION HSE</v>
          </cell>
          <cell r="R123" t="str">
            <v>GRASBERG OPERATION</v>
          </cell>
          <cell r="S123" t="str">
            <v>OPERATION</v>
          </cell>
          <cell r="T123"/>
          <cell r="U123"/>
          <cell r="V123"/>
          <cell r="W123">
            <v>43932</v>
          </cell>
          <cell r="X123">
            <v>180</v>
          </cell>
          <cell r="Y123">
            <v>45393</v>
          </cell>
          <cell r="Z123">
            <v>1641</v>
          </cell>
          <cell r="AA123"/>
          <cell r="AB123"/>
          <cell r="AC123"/>
          <cell r="AD123"/>
        </row>
        <row r="124">
          <cell r="C124" t="str">
            <v>PA 8014 MO</v>
          </cell>
          <cell r="D124" t="str">
            <v>01-9629</v>
          </cell>
          <cell r="E124"/>
          <cell r="F124" t="str">
            <v>1VD-0441696</v>
          </cell>
          <cell r="G124" t="str">
            <v>JTELV71J407403898</v>
          </cell>
          <cell r="H124" t="str">
            <v>TOYOTA LC PICK UP</v>
          </cell>
          <cell r="I124" t="str">
            <v>JEEP</v>
          </cell>
          <cell r="J124" t="str">
            <v>TOYOTA LAND CRUISER 70 4.5 C/C (4 X 4) MT / PICK UP</v>
          </cell>
          <cell r="K124">
            <v>2018</v>
          </cell>
          <cell r="L124" t="str">
            <v>TRAKINDO</v>
          </cell>
          <cell r="M124" t="str">
            <v>Trakindo</v>
          </cell>
          <cell r="N124" t="str">
            <v>HIGHLAND</v>
          </cell>
          <cell r="O124" t="str">
            <v>ARIS TANDI PANGGUA</v>
          </cell>
          <cell r="P124" t="str">
            <v>MARADONA NADAPDAP S</v>
          </cell>
          <cell r="Q124" t="str">
            <v>RENTAL MAINTENANCE</v>
          </cell>
          <cell r="R124" t="str">
            <v>UNDERGROUND OPERATION</v>
          </cell>
          <cell r="S124" t="str">
            <v>OPERATION</v>
          </cell>
          <cell r="T124"/>
          <cell r="U124"/>
          <cell r="V124"/>
          <cell r="W124">
            <v>43932</v>
          </cell>
          <cell r="X124">
            <v>180</v>
          </cell>
          <cell r="Y124">
            <v>45393</v>
          </cell>
          <cell r="Z124">
            <v>1641</v>
          </cell>
          <cell r="AA124"/>
          <cell r="AB124"/>
          <cell r="AC124"/>
          <cell r="AD124"/>
        </row>
        <row r="125">
          <cell r="C125" t="str">
            <v>PA 8014 MP</v>
          </cell>
          <cell r="D125" t="str">
            <v>01-9628</v>
          </cell>
          <cell r="E125"/>
          <cell r="F125" t="str">
            <v>1VD-0442791</v>
          </cell>
          <cell r="G125" t="str">
            <v>JTELV71J507403943</v>
          </cell>
          <cell r="H125" t="str">
            <v>TOYOTA LC PICK UP</v>
          </cell>
          <cell r="I125" t="str">
            <v>JEEP</v>
          </cell>
          <cell r="J125" t="str">
            <v>TOYOTA LAND CRUISER 70 4.5 C/C (4 X 4) MT / PICK UP</v>
          </cell>
          <cell r="K125">
            <v>2018</v>
          </cell>
          <cell r="L125" t="str">
            <v>TRAKINDO</v>
          </cell>
          <cell r="M125" t="str">
            <v>Trakindo</v>
          </cell>
          <cell r="N125" t="str">
            <v>HIGHLAND</v>
          </cell>
          <cell r="O125" t="str">
            <v>MUHIBBULLAH</v>
          </cell>
          <cell r="P125" t="str">
            <v>PETRUS POSI / STEVANUS YANUS</v>
          </cell>
          <cell r="Q125" t="str">
            <v>PARTS OPERATION &amp; DISTRIBUTION HOBU</v>
          </cell>
          <cell r="R125" t="str">
            <v>GRASBERG OPERATION</v>
          </cell>
          <cell r="S125"/>
          <cell r="T125"/>
          <cell r="U125"/>
          <cell r="V125"/>
          <cell r="W125">
            <v>43932</v>
          </cell>
          <cell r="X125">
            <v>180</v>
          </cell>
          <cell r="Y125">
            <v>45393</v>
          </cell>
          <cell r="Z125">
            <v>1641</v>
          </cell>
          <cell r="AA125"/>
          <cell r="AB125"/>
          <cell r="AC125"/>
          <cell r="AD125"/>
        </row>
        <row r="126">
          <cell r="C126" t="str">
            <v>IVECO 02-9008</v>
          </cell>
          <cell r="D126" t="str">
            <v>IVECO 02-9008</v>
          </cell>
          <cell r="E126" t="str">
            <v>IVECO 02-9008</v>
          </cell>
          <cell r="F126" t="str">
            <v>163590</v>
          </cell>
          <cell r="G126" t="str">
            <v>WJMF3TSS5AC233504</v>
          </cell>
          <cell r="H126" t="str">
            <v>IVECO</v>
          </cell>
          <cell r="I126" t="str">
            <v>IVECO</v>
          </cell>
          <cell r="J126" t="str">
            <v>IVECO TRUCK</v>
          </cell>
          <cell r="K126">
            <v>2011</v>
          </cell>
          <cell r="L126" t="str">
            <v>TRAKINDO</v>
          </cell>
          <cell r="M126" t="str">
            <v>Trakindo</v>
          </cell>
          <cell r="N126" t="str">
            <v>HIGHLAND</v>
          </cell>
          <cell r="O126" t="str">
            <v>MUHIBBULLAH</v>
          </cell>
          <cell r="P126" t="str">
            <v>YANES YANSEN RUMAMBI</v>
          </cell>
          <cell r="Q126" t="str">
            <v>PARTS OPERATION &amp; DISTRIBUTION HOBU</v>
          </cell>
          <cell r="R126" t="str">
            <v>GRASBERG OPERATION</v>
          </cell>
          <cell r="S126" t="str">
            <v>OPERATION</v>
          </cell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 t="str">
            <v>7000003617/10C4930HY</v>
          </cell>
        </row>
        <row r="127">
          <cell r="C127"/>
          <cell r="D127"/>
          <cell r="E127"/>
          <cell r="F127"/>
          <cell r="G127" t="str">
            <v>JTELV71JX07404974</v>
          </cell>
          <cell r="H127" t="str">
            <v>TOYOTA LC TROOP CARRIER</v>
          </cell>
          <cell r="I127" t="str">
            <v>JEEP</v>
          </cell>
          <cell r="J127" t="str">
            <v>TOYOTA LAND CRUISER 70 4.5 TROOP CARRIER (4 X 4) MT</v>
          </cell>
          <cell r="K127">
            <v>2019</v>
          </cell>
          <cell r="L127" t="str">
            <v>TRAKINDO</v>
          </cell>
          <cell r="M127" t="str">
            <v>Trakindo</v>
          </cell>
          <cell r="N127" t="str">
            <v>HIGHLAND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</row>
        <row r="128">
          <cell r="C128"/>
          <cell r="D128"/>
          <cell r="E128"/>
          <cell r="F128"/>
          <cell r="G128" t="str">
            <v>JTELV71J107404989</v>
          </cell>
          <cell r="H128" t="str">
            <v>TOYOTA LC TROOP CARRIER</v>
          </cell>
          <cell r="I128" t="str">
            <v>JEEP</v>
          </cell>
          <cell r="J128" t="str">
            <v>TOYOTA LAND CRUISER 70 4.5 TROOP CARRIER (4 X 4) MT</v>
          </cell>
          <cell r="K128">
            <v>2019</v>
          </cell>
          <cell r="L128" t="str">
            <v>TRAKINDO</v>
          </cell>
          <cell r="M128" t="str">
            <v>Trakindo</v>
          </cell>
          <cell r="N128" t="str">
            <v>HIGHLAND</v>
          </cell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</row>
        <row r="129">
          <cell r="C129"/>
          <cell r="D129"/>
          <cell r="E129"/>
          <cell r="F129"/>
          <cell r="G129" t="str">
            <v>JTELV71J707403854</v>
          </cell>
          <cell r="H129" t="str">
            <v>TOYOTA LC TROOP CARRIER</v>
          </cell>
          <cell r="I129" t="str">
            <v>JEEP</v>
          </cell>
          <cell r="J129" t="str">
            <v>TOYOTA LAND CRUISER 70 4.5 TROOP CARRIER (4 X 4) MT</v>
          </cell>
          <cell r="K129">
            <v>2019</v>
          </cell>
          <cell r="L129" t="str">
            <v>TRAKINDO</v>
          </cell>
          <cell r="M129" t="str">
            <v>Trakindo</v>
          </cell>
          <cell r="N129" t="str">
            <v>HIGHLAND</v>
          </cell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</row>
        <row r="130">
          <cell r="C130"/>
          <cell r="D130"/>
          <cell r="E130"/>
          <cell r="F130"/>
          <cell r="G130" t="str">
            <v>JTELV71J607403871</v>
          </cell>
          <cell r="H130" t="str">
            <v>TOYOTA LC TROOP CARRIER</v>
          </cell>
          <cell r="I130" t="str">
            <v>JEEP</v>
          </cell>
          <cell r="J130" t="str">
            <v>TOYOTA LAND CRUISER 70 4.5 TROOP CARRIER (4 X 4) MT</v>
          </cell>
          <cell r="K130">
            <v>2019</v>
          </cell>
          <cell r="L130" t="str">
            <v>TRAKINDO</v>
          </cell>
          <cell r="M130" t="str">
            <v>Trakindo</v>
          </cell>
          <cell r="N130" t="str">
            <v>HIGHLAND</v>
          </cell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</row>
        <row r="131">
          <cell r="C131"/>
          <cell r="D131"/>
          <cell r="E131"/>
          <cell r="F131"/>
          <cell r="G131" t="str">
            <v>JTELV71J707403863</v>
          </cell>
          <cell r="H131" t="str">
            <v>TOYOTA LC TROOP CARRIER</v>
          </cell>
          <cell r="I131" t="str">
            <v>JEEP</v>
          </cell>
          <cell r="J131" t="str">
            <v>TOYOTA LAND CRUISER 70 4.5 TROOP CARRIER (4 X 4) MT</v>
          </cell>
          <cell r="K131">
            <v>2019</v>
          </cell>
          <cell r="L131" t="str">
            <v>TRAKINDO</v>
          </cell>
          <cell r="M131" t="str">
            <v>Trakindo</v>
          </cell>
          <cell r="N131" t="str">
            <v>HIGHLAND</v>
          </cell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</row>
        <row r="132">
          <cell r="C132"/>
          <cell r="D132"/>
          <cell r="E132"/>
          <cell r="F132"/>
          <cell r="G132" t="str">
            <v>JTELV71J707403961</v>
          </cell>
          <cell r="H132" t="str">
            <v>TOYOTA LC TROOP CARRIER</v>
          </cell>
          <cell r="I132" t="str">
            <v>JEEP</v>
          </cell>
          <cell r="J132" t="str">
            <v>TOYOTA LAND CRUISER 70 4.5 TROOP CARRIER (4 X 4) MT</v>
          </cell>
          <cell r="K132">
            <v>2019</v>
          </cell>
          <cell r="L132" t="str">
            <v>TRAKINDO</v>
          </cell>
          <cell r="M132" t="str">
            <v>Trakindo</v>
          </cell>
          <cell r="N132" t="str">
            <v>HIGHLAND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</row>
        <row r="133">
          <cell r="C133"/>
          <cell r="D133"/>
          <cell r="E133"/>
          <cell r="F133"/>
          <cell r="G133" t="str">
            <v>JTELV71J707404026</v>
          </cell>
          <cell r="H133" t="str">
            <v>TOYOTA LC TROOP CARRIER</v>
          </cell>
          <cell r="I133" t="str">
            <v>JEEP</v>
          </cell>
          <cell r="J133" t="str">
            <v>TOYOTA LAND CRUISER 70 4.5 TROOP CARRIER (4 X 4) MT</v>
          </cell>
          <cell r="K133">
            <v>2019</v>
          </cell>
          <cell r="L133" t="str">
            <v>TRAKINDO</v>
          </cell>
          <cell r="M133" t="str">
            <v>Trakindo</v>
          </cell>
          <cell r="N133" t="str">
            <v>HIGHLAND</v>
          </cell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</row>
        <row r="134">
          <cell r="C134" t="str">
            <v>NO</v>
          </cell>
          <cell r="D134" t="str">
            <v>01-3580</v>
          </cell>
          <cell r="E134"/>
          <cell r="F134" t="str">
            <v>1VD-0068649</v>
          </cell>
          <cell r="G134" t="str">
            <v>JTERV71J00003145</v>
          </cell>
          <cell r="H134" t="str">
            <v>TOYOTA LC TROOP CARRIER</v>
          </cell>
          <cell r="I134" t="str">
            <v>JEEP</v>
          </cell>
          <cell r="J134" t="str">
            <v>TOYOTA LWB TROOP CARRIER</v>
          </cell>
          <cell r="K134">
            <v>2009</v>
          </cell>
          <cell r="L134" t="str">
            <v>FREEPORT</v>
          </cell>
          <cell r="M134" t="str">
            <v>PTFI</v>
          </cell>
          <cell r="N134" t="str">
            <v>HIGHLAND</v>
          </cell>
          <cell r="O134" t="str">
            <v>DEVI SUMARHADI</v>
          </cell>
          <cell r="P134" t="str">
            <v xml:space="preserve">MANOMBANG MANIK / M ZEN NASER </v>
          </cell>
          <cell r="Q134" t="str">
            <v>HC &amp; SUPPORT SERVICES</v>
          </cell>
          <cell r="R134" t="str">
            <v>HO TEMBAGAPURA</v>
          </cell>
          <cell r="S134" t="str">
            <v>OPERATION</v>
          </cell>
          <cell r="T134"/>
          <cell r="U134"/>
          <cell r="V134"/>
          <cell r="W134"/>
          <cell r="X134" t="str">
            <v/>
          </cell>
          <cell r="Y134"/>
          <cell r="Z134" t="str">
            <v/>
          </cell>
          <cell r="AA134" t="str">
            <v/>
          </cell>
          <cell r="AB134" t="str">
            <v/>
          </cell>
          <cell r="AC134"/>
          <cell r="AD134" t="str">
            <v>7000003617/10C0299JO</v>
          </cell>
        </row>
        <row r="135">
          <cell r="C135" t="str">
            <v>NO</v>
          </cell>
          <cell r="D135" t="str">
            <v>01-3281</v>
          </cell>
          <cell r="E135"/>
          <cell r="F135" t="str">
            <v>1VD-0015832</v>
          </cell>
          <cell r="G135" t="str">
            <v>JTERV71J600001724</v>
          </cell>
          <cell r="H135" t="str">
            <v>TOYOTA LC TROOP CARRIER</v>
          </cell>
          <cell r="I135" t="str">
            <v>JEEP</v>
          </cell>
          <cell r="J135" t="str">
            <v>TOYOTA LWB TROOP CARRIER</v>
          </cell>
          <cell r="K135">
            <v>2008</v>
          </cell>
          <cell r="L135" t="str">
            <v>FREEPORT</v>
          </cell>
          <cell r="M135" t="str">
            <v>PTFI</v>
          </cell>
          <cell r="N135" t="str">
            <v>HIGHLAND</v>
          </cell>
          <cell r="O135" t="str">
            <v>DEVI SUMARHADI</v>
          </cell>
          <cell r="P135" t="str">
            <v>ARIEF RAHMATULLAH / ROSYAD PURNAMA</v>
          </cell>
          <cell r="Q135" t="str">
            <v>HC &amp; SUPPORT SERVICES</v>
          </cell>
          <cell r="R135" t="str">
            <v>HO TEMBAGAPURA</v>
          </cell>
          <cell r="S135" t="str">
            <v>OPERATION</v>
          </cell>
          <cell r="T135"/>
          <cell r="U135"/>
          <cell r="V135"/>
          <cell r="W135"/>
          <cell r="X135" t="str">
            <v/>
          </cell>
          <cell r="Y135"/>
          <cell r="Z135" t="str">
            <v/>
          </cell>
          <cell r="AA135" t="str">
            <v/>
          </cell>
          <cell r="AB135" t="str">
            <v/>
          </cell>
          <cell r="AC135"/>
          <cell r="AD135" t="str">
            <v>7000003617/10C0299JC</v>
          </cell>
        </row>
        <row r="136">
          <cell r="C136" t="str">
            <v>NO</v>
          </cell>
          <cell r="D136" t="str">
            <v>01-3295F</v>
          </cell>
          <cell r="E136"/>
          <cell r="F136" t="str">
            <v>1VD-0015616</v>
          </cell>
          <cell r="G136" t="str">
            <v>JTERV71J500001715</v>
          </cell>
          <cell r="H136" t="str">
            <v>TOYOTA LC TROOP CARRIER</v>
          </cell>
          <cell r="I136" t="str">
            <v>JEEP</v>
          </cell>
          <cell r="J136" t="str">
            <v>TOYOTA LWB TROOP CARRIER</v>
          </cell>
          <cell r="K136">
            <v>2008</v>
          </cell>
          <cell r="L136" t="str">
            <v>FREEPORT</v>
          </cell>
          <cell r="M136" t="str">
            <v>PTFI</v>
          </cell>
          <cell r="N136" t="str">
            <v>HIGHLAND</v>
          </cell>
          <cell r="O136" t="str">
            <v>MUHIBBULLAH</v>
          </cell>
          <cell r="P136" t="str">
            <v>RONALD DAMANIK / YANES RUMAMBI</v>
          </cell>
          <cell r="Q136" t="str">
            <v>PARTS OPERATION &amp; DISTRIBUTION HOBU</v>
          </cell>
          <cell r="R136" t="str">
            <v>GRASBERG OPERATION</v>
          </cell>
          <cell r="S136" t="str">
            <v>OPERATION</v>
          </cell>
          <cell r="T136"/>
          <cell r="U136"/>
          <cell r="V136"/>
          <cell r="W136"/>
          <cell r="X136" t="str">
            <v/>
          </cell>
          <cell r="Y136"/>
          <cell r="Z136" t="str">
            <v/>
          </cell>
          <cell r="AA136" t="str">
            <v/>
          </cell>
          <cell r="AB136" t="str">
            <v/>
          </cell>
          <cell r="AC136"/>
          <cell r="AD136" t="str">
            <v>7000003617/10C4930HY</v>
          </cell>
        </row>
        <row r="137">
          <cell r="C137" t="str">
            <v>NO</v>
          </cell>
          <cell r="D137" t="str">
            <v>01-3280F</v>
          </cell>
          <cell r="E137"/>
          <cell r="F137" t="str">
            <v>1VD-0015438</v>
          </cell>
          <cell r="G137" t="str">
            <v>JTERV71J600001710</v>
          </cell>
          <cell r="H137" t="str">
            <v>TOYOTA LC TROOP CARRIER</v>
          </cell>
          <cell r="I137" t="str">
            <v>JEEP</v>
          </cell>
          <cell r="J137" t="str">
            <v>TOYOTA LWB TROOP CARRIER</v>
          </cell>
          <cell r="K137">
            <v>2008</v>
          </cell>
          <cell r="L137" t="str">
            <v>FREEPORT</v>
          </cell>
          <cell r="M137" t="str">
            <v>PTFI</v>
          </cell>
          <cell r="N137" t="str">
            <v>HIGHLAND</v>
          </cell>
          <cell r="O137" t="str">
            <v>MUHIBBULLAH</v>
          </cell>
          <cell r="P137" t="str">
            <v>PUTUT SURYONO/LISTON GULTOM</v>
          </cell>
          <cell r="Q137" t="str">
            <v>PARTS OPERATION &amp; DISTRIBUTION HOBU</v>
          </cell>
          <cell r="R137" t="str">
            <v>GRASBERG OPERATION</v>
          </cell>
          <cell r="S137" t="str">
            <v>OPERATION</v>
          </cell>
          <cell r="T137"/>
          <cell r="U137"/>
          <cell r="V137"/>
          <cell r="W137"/>
          <cell r="X137" t="str">
            <v/>
          </cell>
          <cell r="Y137"/>
          <cell r="Z137" t="str">
            <v/>
          </cell>
          <cell r="AA137" t="str">
            <v/>
          </cell>
          <cell r="AB137" t="str">
            <v/>
          </cell>
          <cell r="AC137"/>
          <cell r="AD137" t="str">
            <v>7000003617/10C4930HY</v>
          </cell>
        </row>
        <row r="138">
          <cell r="C138" t="str">
            <v>NO</v>
          </cell>
          <cell r="D138" t="str">
            <v>01-2531</v>
          </cell>
          <cell r="E138"/>
          <cell r="F138" t="str">
            <v>1VD-0236981</v>
          </cell>
          <cell r="G138" t="str">
            <v>JTERC71J300001198</v>
          </cell>
          <cell r="H138" t="str">
            <v>TOYOTA LC TROOP CARRIER</v>
          </cell>
          <cell r="I138" t="str">
            <v>JEEP</v>
          </cell>
          <cell r="J138" t="str">
            <v>TOYOTA LWB TROOP CARRIER</v>
          </cell>
          <cell r="K138">
            <v>2005</v>
          </cell>
          <cell r="L138" t="str">
            <v>FREEPORT</v>
          </cell>
          <cell r="M138" t="str">
            <v>PTFI</v>
          </cell>
          <cell r="N138" t="str">
            <v>HIGHLAND</v>
          </cell>
          <cell r="O138" t="str">
            <v>DUDUNG FIRMAN HUSNANDAR</v>
          </cell>
          <cell r="P138" t="str">
            <v>SAMUJI / TAUFIQ</v>
          </cell>
          <cell r="Q138" t="str">
            <v>SERVICE OPERATION HAUL TRUCK</v>
          </cell>
          <cell r="R138" t="str">
            <v>GRASBERG OPERATION</v>
          </cell>
          <cell r="S138" t="str">
            <v>OPERATION</v>
          </cell>
          <cell r="T138"/>
          <cell r="U138"/>
          <cell r="V138"/>
          <cell r="W138"/>
          <cell r="X138" t="str">
            <v/>
          </cell>
          <cell r="Y138"/>
          <cell r="Z138" t="str">
            <v/>
          </cell>
          <cell r="AA138" t="str">
            <v/>
          </cell>
          <cell r="AB138" t="str">
            <v/>
          </cell>
          <cell r="AC138"/>
          <cell r="AD138" t="str">
            <v>7000003617/10C4960HG</v>
          </cell>
        </row>
        <row r="139">
          <cell r="C139" t="str">
            <v>NO</v>
          </cell>
          <cell r="D139" t="str">
            <v>LV-2801</v>
          </cell>
          <cell r="E139"/>
          <cell r="F139" t="str">
            <v>1VD-0253057</v>
          </cell>
          <cell r="G139" t="str">
            <v>JTELC71JX00005741</v>
          </cell>
          <cell r="H139" t="str">
            <v>TOYOTA LC PICK UP</v>
          </cell>
          <cell r="I139" t="str">
            <v>SINGLE CABIN</v>
          </cell>
          <cell r="J139" t="str">
            <v>TOYOTA LWB PICK UP</v>
          </cell>
          <cell r="K139">
            <v>2005</v>
          </cell>
          <cell r="L139" t="str">
            <v>FREEPORT</v>
          </cell>
          <cell r="M139" t="str">
            <v>PTFI</v>
          </cell>
          <cell r="N139" t="str">
            <v>HIGHLAND</v>
          </cell>
          <cell r="O139" t="str">
            <v>MUHIBBULLAH</v>
          </cell>
          <cell r="P139" t="str">
            <v>SUTRISNO / PETRUS / STEVANUS NONG</v>
          </cell>
          <cell r="Q139" t="str">
            <v>PARTS OPERATION &amp; DISTRIBUTION HOBU</v>
          </cell>
          <cell r="R139" t="str">
            <v>GRASBERG OPERATION</v>
          </cell>
          <cell r="S139" t="str">
            <v>OPERATION</v>
          </cell>
          <cell r="T139"/>
          <cell r="U139"/>
          <cell r="V139"/>
          <cell r="W139"/>
          <cell r="X139" t="str">
            <v/>
          </cell>
          <cell r="Y139"/>
          <cell r="Z139" t="str">
            <v/>
          </cell>
          <cell r="AA139" t="str">
            <v/>
          </cell>
          <cell r="AB139" t="str">
            <v/>
          </cell>
          <cell r="AC139"/>
          <cell r="AD139" t="str">
            <v>7000003617/10C4930HY</v>
          </cell>
        </row>
        <row r="140">
          <cell r="C140" t="str">
            <v>NO</v>
          </cell>
          <cell r="D140" t="str">
            <v>01-3298</v>
          </cell>
          <cell r="E140"/>
          <cell r="F140" t="str">
            <v>1VD-0021613</v>
          </cell>
          <cell r="G140" t="str">
            <v>JTERV71J700001943</v>
          </cell>
          <cell r="H140" t="str">
            <v>TOYOTA LC TROOP CARRIER</v>
          </cell>
          <cell r="I140" t="str">
            <v>JEEP</v>
          </cell>
          <cell r="J140" t="str">
            <v>TOYOTA LWB TROOP CARRIER</v>
          </cell>
          <cell r="K140">
            <v>2008</v>
          </cell>
          <cell r="L140" t="str">
            <v>FREEPORT</v>
          </cell>
          <cell r="M140" t="str">
            <v>PTFI</v>
          </cell>
          <cell r="N140" t="str">
            <v>HIGHLAND</v>
          </cell>
          <cell r="O140" t="str">
            <v>DUDUNG FIRMAN HUSNANDAR</v>
          </cell>
          <cell r="P140" t="str">
            <v>JACK SIMANJUNTAK / SUPRIYANTO</v>
          </cell>
          <cell r="Q140" t="str">
            <v>SERVICE OPERATION HAUL TRUCK</v>
          </cell>
          <cell r="R140" t="str">
            <v>GRASBERG OPERATION</v>
          </cell>
          <cell r="S140" t="str">
            <v>OPERATION</v>
          </cell>
          <cell r="T140"/>
          <cell r="U140"/>
          <cell r="V140"/>
          <cell r="W140"/>
          <cell r="X140" t="str">
            <v/>
          </cell>
          <cell r="Y140"/>
          <cell r="Z140" t="str">
            <v/>
          </cell>
          <cell r="AA140" t="str">
            <v/>
          </cell>
          <cell r="AB140" t="str">
            <v/>
          </cell>
          <cell r="AC140"/>
          <cell r="AD140" t="str">
            <v>7000003617/10C4960HG</v>
          </cell>
        </row>
        <row r="141">
          <cell r="C141" t="str">
            <v>NO</v>
          </cell>
          <cell r="D141" t="str">
            <v>01-2896</v>
          </cell>
          <cell r="E141"/>
          <cell r="F141" t="str">
            <v>1VD-0283364</v>
          </cell>
          <cell r="G141" t="str">
            <v>JTERC71J700001737</v>
          </cell>
          <cell r="H141" t="str">
            <v>TOYOTA LC TROOP CARRIER</v>
          </cell>
          <cell r="I141" t="str">
            <v>JEEP</v>
          </cell>
          <cell r="J141" t="str">
            <v>TOYOTA LWB TROOP CARRIER</v>
          </cell>
          <cell r="K141">
            <v>2005</v>
          </cell>
          <cell r="L141" t="str">
            <v>FREEPORT</v>
          </cell>
          <cell r="M141" t="str">
            <v>PTFI</v>
          </cell>
          <cell r="N141" t="str">
            <v>HIGHLAND</v>
          </cell>
          <cell r="O141" t="str">
            <v>DUDUNG FIRMAN HUSNANDAR</v>
          </cell>
          <cell r="P141" t="str">
            <v>RONY TAWARU / EDDY MUGHITS</v>
          </cell>
          <cell r="Q141" t="str">
            <v>SERVICE OPERATION HAUL TRUCK</v>
          </cell>
          <cell r="R141" t="str">
            <v>GRASBERG OPERATION</v>
          </cell>
          <cell r="S141" t="str">
            <v>OPERATION</v>
          </cell>
          <cell r="T141"/>
          <cell r="U141"/>
          <cell r="V141"/>
          <cell r="W141"/>
          <cell r="X141" t="str">
            <v/>
          </cell>
          <cell r="Y141"/>
          <cell r="Z141" t="str">
            <v/>
          </cell>
          <cell r="AA141" t="str">
            <v/>
          </cell>
          <cell r="AB141" t="str">
            <v/>
          </cell>
          <cell r="AC141"/>
          <cell r="AD141" t="str">
            <v>7000003617/10C4960HG</v>
          </cell>
        </row>
        <row r="142">
          <cell r="C142" t="str">
            <v>NO</v>
          </cell>
          <cell r="D142" t="str">
            <v>LV-5503</v>
          </cell>
          <cell r="E142"/>
          <cell r="F142" t="str">
            <v>1VD-0238165</v>
          </cell>
          <cell r="G142" t="str">
            <v>JTELV71J700032857</v>
          </cell>
          <cell r="H142" t="str">
            <v>TOYOTA LC PICK UP</v>
          </cell>
          <cell r="I142" t="str">
            <v>SINGLE CABIN</v>
          </cell>
          <cell r="J142" t="str">
            <v>TOYOTA LWB PICK UP</v>
          </cell>
          <cell r="K142">
            <v>2014</v>
          </cell>
          <cell r="L142" t="str">
            <v>FREEPORT</v>
          </cell>
          <cell r="M142" t="str">
            <v>PTFI</v>
          </cell>
          <cell r="N142" t="str">
            <v>HIGHLAND</v>
          </cell>
          <cell r="O142" t="str">
            <v>DUDUNG FIRMAN HUSNANDAR</v>
          </cell>
          <cell r="P142" t="str">
            <v>ANDI PAMUNGKAS / SIMON B / WARDOYO</v>
          </cell>
          <cell r="Q142" t="str">
            <v>SERVICE OPERATION HAUL TRUCK</v>
          </cell>
          <cell r="R142" t="str">
            <v>GRASBERG OPERATION</v>
          </cell>
          <cell r="S142" t="str">
            <v>OPERATION</v>
          </cell>
          <cell r="T142"/>
          <cell r="U142"/>
          <cell r="V142"/>
          <cell r="W142"/>
          <cell r="X142" t="str">
            <v/>
          </cell>
          <cell r="Y142"/>
          <cell r="Z142" t="str">
            <v/>
          </cell>
          <cell r="AA142" t="str">
            <v/>
          </cell>
          <cell r="AB142" t="str">
            <v/>
          </cell>
          <cell r="AC142"/>
          <cell r="AD142" t="str">
            <v>7000003617/10C4960HG</v>
          </cell>
        </row>
        <row r="143">
          <cell r="C143" t="str">
            <v>NO</v>
          </cell>
          <cell r="D143" t="str">
            <v>LV-3299F</v>
          </cell>
          <cell r="E143"/>
          <cell r="F143"/>
          <cell r="G143" t="str">
            <v>JTELV71J900005675</v>
          </cell>
          <cell r="H143" t="str">
            <v>TOYOTA LC PICK UP</v>
          </cell>
          <cell r="I143" t="str">
            <v>SINGLE CABIN</v>
          </cell>
          <cell r="J143" t="str">
            <v>TOYOTA LWB PICK UP</v>
          </cell>
          <cell r="K143">
            <v>2008</v>
          </cell>
          <cell r="L143" t="str">
            <v>FREEPORT</v>
          </cell>
          <cell r="M143" t="str">
            <v>PTFI</v>
          </cell>
          <cell r="N143" t="str">
            <v>HIGHLAND</v>
          </cell>
          <cell r="O143" t="str">
            <v>DUDUNG FIRMAN HUSNANDAR</v>
          </cell>
          <cell r="P143" t="str">
            <v>YOHANIS SALUDUNG/AGUNG WINARDI</v>
          </cell>
          <cell r="Q143" t="str">
            <v>SERVICE OPERATION HAUL TRUCK</v>
          </cell>
          <cell r="R143" t="str">
            <v>GRASBERG OPERATION</v>
          </cell>
          <cell r="S143" t="str">
            <v>OPERATION</v>
          </cell>
          <cell r="T143"/>
          <cell r="U143"/>
          <cell r="V143"/>
          <cell r="W143"/>
          <cell r="X143" t="str">
            <v/>
          </cell>
          <cell r="Y143"/>
          <cell r="Z143" t="str">
            <v/>
          </cell>
          <cell r="AA143" t="str">
            <v/>
          </cell>
          <cell r="AB143" t="str">
            <v/>
          </cell>
          <cell r="AC143"/>
          <cell r="AD143" t="str">
            <v>7000003617/10C4960HG</v>
          </cell>
        </row>
        <row r="144">
          <cell r="C144" t="str">
            <v>NO</v>
          </cell>
          <cell r="D144" t="str">
            <v>LV-2735</v>
          </cell>
          <cell r="E144"/>
          <cell r="F144" t="str">
            <v>HDJ78R/RJMRZQ</v>
          </cell>
          <cell r="G144" t="str">
            <v>JTERO71J400001663</v>
          </cell>
          <cell r="H144" t="str">
            <v>TOYOTA LC TROOP CARRIER</v>
          </cell>
          <cell r="I144" t="str">
            <v>JEEP</v>
          </cell>
          <cell r="J144" t="str">
            <v>TOYOTA LWB TROOP CARRIER</v>
          </cell>
          <cell r="K144">
            <v>2014</v>
          </cell>
          <cell r="L144" t="str">
            <v>FREEPORT</v>
          </cell>
          <cell r="M144" t="str">
            <v>PTFI</v>
          </cell>
          <cell r="N144" t="str">
            <v>HIGHLAND</v>
          </cell>
          <cell r="O144" t="str">
            <v>DUDUNG FIRMAN HUSNANDAR</v>
          </cell>
          <cell r="P144" t="str">
            <v>FAJAR WIBOWO / IMAM S / EKO S</v>
          </cell>
          <cell r="Q144" t="str">
            <v>SERVICE OPERATION HAUL TRUCK</v>
          </cell>
          <cell r="R144" t="str">
            <v>GRASBERG OPERATION</v>
          </cell>
          <cell r="S144" t="str">
            <v>OPERATION</v>
          </cell>
          <cell r="T144"/>
          <cell r="U144"/>
          <cell r="V144"/>
          <cell r="W144"/>
          <cell r="X144" t="str">
            <v/>
          </cell>
          <cell r="Y144"/>
          <cell r="Z144" t="str">
            <v/>
          </cell>
          <cell r="AA144" t="str">
            <v/>
          </cell>
          <cell r="AB144" t="str">
            <v/>
          </cell>
          <cell r="AC144"/>
          <cell r="AD144" t="str">
            <v>7000003617/10C4960HG</v>
          </cell>
        </row>
        <row r="145">
          <cell r="C145" t="str">
            <v>NO</v>
          </cell>
          <cell r="D145" t="str">
            <v>LV-3315F</v>
          </cell>
          <cell r="E145"/>
          <cell r="F145" t="str">
            <v>1VD-0024749</v>
          </cell>
          <cell r="G145" t="str">
            <v>JTELV71J700006114</v>
          </cell>
          <cell r="H145" t="str">
            <v>TOYOTA LC PICK UP</v>
          </cell>
          <cell r="I145" t="str">
            <v>SINGLE CABIN</v>
          </cell>
          <cell r="J145" t="str">
            <v>TOYOTA LWB PICK UP</v>
          </cell>
          <cell r="K145">
            <v>2008</v>
          </cell>
          <cell r="L145" t="str">
            <v>FREEPORT</v>
          </cell>
          <cell r="M145" t="str">
            <v>PTFI</v>
          </cell>
          <cell r="N145" t="str">
            <v>HIGHLAND</v>
          </cell>
          <cell r="O145" t="str">
            <v>DUDUNG FIRMAN HUSNANDAR</v>
          </cell>
          <cell r="P145" t="str">
            <v>MASRI TRK / SYAHABUDIN / HERU HIMAWAN</v>
          </cell>
          <cell r="Q145" t="str">
            <v>SERVICE OPERATION HAUL TRUCK</v>
          </cell>
          <cell r="R145" t="str">
            <v>GRASBERG OPERATION</v>
          </cell>
          <cell r="S145" t="str">
            <v>OPERATION</v>
          </cell>
          <cell r="T145"/>
          <cell r="U145"/>
          <cell r="V145"/>
          <cell r="W145"/>
          <cell r="X145" t="str">
            <v/>
          </cell>
          <cell r="Y145"/>
          <cell r="Z145" t="str">
            <v/>
          </cell>
          <cell r="AA145" t="str">
            <v/>
          </cell>
          <cell r="AB145" t="str">
            <v/>
          </cell>
          <cell r="AC145"/>
          <cell r="AD145" t="str">
            <v>7000003617/10C4960HG</v>
          </cell>
        </row>
        <row r="146">
          <cell r="C146" t="str">
            <v>NO</v>
          </cell>
          <cell r="D146" t="str">
            <v>LV-3139R</v>
          </cell>
          <cell r="E146"/>
          <cell r="F146"/>
          <cell r="G146" t="str">
            <v>JTERB71JX00007598</v>
          </cell>
          <cell r="H146" t="str">
            <v>TOYOTA LC PICK UP</v>
          </cell>
          <cell r="I146" t="str">
            <v>SINGLE CABIN</v>
          </cell>
          <cell r="J146" t="str">
            <v>TOYOTA LWB PICK UP</v>
          </cell>
          <cell r="K146">
            <v>2001</v>
          </cell>
          <cell r="L146" t="str">
            <v>FREEPORT</v>
          </cell>
          <cell r="M146" t="str">
            <v>PTFI</v>
          </cell>
          <cell r="N146" t="str">
            <v>HIGHLAND</v>
          </cell>
          <cell r="O146" t="str">
            <v>DUDUNG FIRMAN HUSNANDAR</v>
          </cell>
          <cell r="P146" t="str">
            <v>BASUKI / MAYOR / SANDY M / MANDANG</v>
          </cell>
          <cell r="Q146" t="str">
            <v>SERVICE OPERATION HAUL TRUCK</v>
          </cell>
          <cell r="R146" t="str">
            <v>GRASBERG OPERATION</v>
          </cell>
          <cell r="S146" t="str">
            <v>OPERATION</v>
          </cell>
          <cell r="T146"/>
          <cell r="U146"/>
          <cell r="V146"/>
          <cell r="W146"/>
          <cell r="X146" t="str">
            <v/>
          </cell>
          <cell r="Y146"/>
          <cell r="Z146" t="str">
            <v/>
          </cell>
          <cell r="AA146" t="str">
            <v/>
          </cell>
          <cell r="AB146" t="str">
            <v/>
          </cell>
          <cell r="AC146"/>
          <cell r="AD146" t="str">
            <v>7000003617/10C4960HG</v>
          </cell>
        </row>
        <row r="147">
          <cell r="C147" t="str">
            <v>NO</v>
          </cell>
          <cell r="D147" t="str">
            <v>01-3582</v>
          </cell>
          <cell r="E147"/>
          <cell r="F147" t="str">
            <v>1VD-0067591</v>
          </cell>
          <cell r="G147" t="str">
            <v>JTERV71J300003088</v>
          </cell>
          <cell r="H147" t="str">
            <v>TOYOTA LC TROOP CARRIER</v>
          </cell>
          <cell r="I147" t="str">
            <v>JEEP</v>
          </cell>
          <cell r="J147" t="str">
            <v>TOYOTA LWB TROOP CARRIER</v>
          </cell>
          <cell r="K147">
            <v>2009</v>
          </cell>
          <cell r="L147" t="str">
            <v>FREEPORT</v>
          </cell>
          <cell r="M147" t="str">
            <v>PTFI</v>
          </cell>
          <cell r="N147" t="str">
            <v>HIGHLAND</v>
          </cell>
          <cell r="O147" t="str">
            <v>DJAROT IRNAWAN PURNAMAADHI</v>
          </cell>
          <cell r="P147" t="str">
            <v>GAD EDISON SONBAIT</v>
          </cell>
          <cell r="Q147" t="str">
            <v>SERVICE OPERATION HSE</v>
          </cell>
          <cell r="R147" t="str">
            <v>GRASBERG OPERATION</v>
          </cell>
          <cell r="S147" t="str">
            <v>OPERATION</v>
          </cell>
          <cell r="T147"/>
          <cell r="U147"/>
          <cell r="V147"/>
          <cell r="W147"/>
          <cell r="X147" t="str">
            <v/>
          </cell>
          <cell r="Y147"/>
          <cell r="Z147" t="str">
            <v/>
          </cell>
          <cell r="AA147" t="str">
            <v/>
          </cell>
          <cell r="AB147" t="str">
            <v/>
          </cell>
          <cell r="AC147"/>
          <cell r="AD147" t="str">
            <v>7000003617/10C4960HG</v>
          </cell>
        </row>
        <row r="148">
          <cell r="C148" t="str">
            <v>NO</v>
          </cell>
          <cell r="D148" t="str">
            <v>LV-3316F</v>
          </cell>
          <cell r="E148"/>
          <cell r="F148" t="str">
            <v>1VD-0023763</v>
          </cell>
          <cell r="G148" t="str">
            <v>JTELV71J300005963</v>
          </cell>
          <cell r="H148" t="str">
            <v>TOYOTA LC PICK UP</v>
          </cell>
          <cell r="I148" t="str">
            <v>SINGLE CABIN</v>
          </cell>
          <cell r="J148" t="str">
            <v>TOYOTA LWB PICK UP</v>
          </cell>
          <cell r="K148">
            <v>2008</v>
          </cell>
          <cell r="L148" t="str">
            <v>FREEPORT</v>
          </cell>
          <cell r="M148" t="str">
            <v>PTFI</v>
          </cell>
          <cell r="N148" t="str">
            <v>HIGHLAND</v>
          </cell>
          <cell r="O148" t="str">
            <v>DJAROT IRNAWAN PURNAMAADHI</v>
          </cell>
          <cell r="P148" t="str">
            <v>JULIUS K / EDIUWARD SIKKU</v>
          </cell>
          <cell r="Q148" t="str">
            <v>SERVICE OPERATION HSE</v>
          </cell>
          <cell r="R148" t="str">
            <v>GRASBERG OPERATION</v>
          </cell>
          <cell r="S148" t="str">
            <v>OPERATION</v>
          </cell>
          <cell r="T148"/>
          <cell r="U148"/>
          <cell r="V148"/>
          <cell r="W148"/>
          <cell r="X148" t="str">
            <v/>
          </cell>
          <cell r="Y148"/>
          <cell r="Z148" t="str">
            <v/>
          </cell>
          <cell r="AA148" t="str">
            <v/>
          </cell>
          <cell r="AB148" t="str">
            <v/>
          </cell>
          <cell r="AC148"/>
          <cell r="AD148" t="str">
            <v>7000003617/10C6060HG</v>
          </cell>
        </row>
        <row r="149">
          <cell r="C149" t="str">
            <v>NO</v>
          </cell>
          <cell r="D149" t="str">
            <v>LV-2797</v>
          </cell>
          <cell r="E149"/>
          <cell r="F149"/>
          <cell r="G149" t="str">
            <v>JTELC71J90005763</v>
          </cell>
          <cell r="H149" t="str">
            <v>TOYOTA LC PICK UP</v>
          </cell>
          <cell r="I149" t="str">
            <v>SINGLE CABIN</v>
          </cell>
          <cell r="J149" t="str">
            <v>TOYOTA LWB PICK UP</v>
          </cell>
          <cell r="K149">
            <v>2005</v>
          </cell>
          <cell r="L149" t="str">
            <v>FREEPORT</v>
          </cell>
          <cell r="M149" t="str">
            <v>PTFI</v>
          </cell>
          <cell r="N149" t="str">
            <v>HIGHLAND</v>
          </cell>
          <cell r="O149" t="str">
            <v>DJAROT IRNAWAN PURNAMAADHI</v>
          </cell>
          <cell r="P149" t="str">
            <v>YOHANES / HENDRA MANJAYA</v>
          </cell>
          <cell r="Q149" t="str">
            <v>SERVICE OPERATION HSE</v>
          </cell>
          <cell r="R149" t="str">
            <v>GRASBERG OPERATION</v>
          </cell>
          <cell r="S149" t="str">
            <v>OPERATION</v>
          </cell>
          <cell r="T149"/>
          <cell r="U149"/>
          <cell r="V149"/>
          <cell r="W149"/>
          <cell r="X149" t="str">
            <v/>
          </cell>
          <cell r="Y149"/>
          <cell r="Z149" t="str">
            <v/>
          </cell>
          <cell r="AA149" t="str">
            <v/>
          </cell>
          <cell r="AB149" t="str">
            <v/>
          </cell>
          <cell r="AC149"/>
          <cell r="AD149" t="str">
            <v>7000003617/10C6060HG</v>
          </cell>
        </row>
        <row r="150">
          <cell r="C150" t="str">
            <v>NO</v>
          </cell>
          <cell r="D150" t="str">
            <v>01-3283F</v>
          </cell>
          <cell r="E150"/>
          <cell r="F150" t="str">
            <v>1VD-0015711</v>
          </cell>
          <cell r="G150" t="str">
            <v>JTERV71J900001720</v>
          </cell>
          <cell r="H150" t="str">
            <v>TOYOTA LC TROOP CARRIER</v>
          </cell>
          <cell r="I150" t="str">
            <v>JEEP</v>
          </cell>
          <cell r="J150" t="str">
            <v>TOYOTA LWB TROOP CARRIER</v>
          </cell>
          <cell r="K150">
            <v>2008</v>
          </cell>
          <cell r="L150" t="str">
            <v>FREEPORT</v>
          </cell>
          <cell r="M150" t="str">
            <v>PTFI</v>
          </cell>
          <cell r="N150" t="str">
            <v>HIGHLAND</v>
          </cell>
          <cell r="O150" t="str">
            <v>LINDERD YUSUF DUDY</v>
          </cell>
          <cell r="P150" t="str">
            <v>VINCENTIUS ARIWIBOWO</v>
          </cell>
          <cell r="Q150" t="str">
            <v>FINANCE &amp; CONTRACT MANAGEMENT</v>
          </cell>
          <cell r="R150" t="str">
            <v>HO TEMBAGAPURA</v>
          </cell>
          <cell r="S150" t="str">
            <v>OPERATION</v>
          </cell>
          <cell r="T150"/>
          <cell r="U150"/>
          <cell r="V150"/>
          <cell r="W150"/>
          <cell r="X150" t="str">
            <v/>
          </cell>
          <cell r="Y150"/>
          <cell r="Z150" t="str">
            <v/>
          </cell>
          <cell r="AA150" t="str">
            <v/>
          </cell>
          <cell r="AB150" t="str">
            <v/>
          </cell>
          <cell r="AC150"/>
          <cell r="AD150" t="str">
            <v>7000003617/10C0299KB</v>
          </cell>
        </row>
        <row r="151">
          <cell r="C151" t="str">
            <v>NO</v>
          </cell>
          <cell r="D151" t="str">
            <v>01-3311F</v>
          </cell>
          <cell r="E151"/>
          <cell r="F151" t="str">
            <v>1VD-0020526</v>
          </cell>
          <cell r="G151" t="str">
            <v>JTERV71J500001908</v>
          </cell>
          <cell r="H151" t="str">
            <v>TOYOTA LC TROOP CARRIER</v>
          </cell>
          <cell r="I151" t="str">
            <v>JEEP</v>
          </cell>
          <cell r="J151" t="str">
            <v>TOYOTA LWB TROOP CARRIER</v>
          </cell>
          <cell r="K151">
            <v>2008</v>
          </cell>
          <cell r="L151" t="str">
            <v>FREEPORT</v>
          </cell>
          <cell r="M151" t="str">
            <v>PTFI</v>
          </cell>
          <cell r="N151" t="str">
            <v>HIGHLAND</v>
          </cell>
          <cell r="O151" t="str">
            <v>ALFONSUS MANANGKOT</v>
          </cell>
          <cell r="P151" t="str">
            <v>JAYA ERAWAN</v>
          </cell>
          <cell r="Q151" t="str">
            <v>BUSINESS. DEV. &amp; CUSTOMER. SERV.</v>
          </cell>
          <cell r="R151" t="str">
            <v>HO TEMBAGAPURA</v>
          </cell>
          <cell r="S151" t="str">
            <v>OPERATION</v>
          </cell>
          <cell r="T151"/>
          <cell r="U151"/>
          <cell r="V151"/>
          <cell r="W151"/>
          <cell r="X151" t="str">
            <v/>
          </cell>
          <cell r="Y151"/>
          <cell r="Z151" t="str">
            <v/>
          </cell>
          <cell r="AA151" t="str">
            <v/>
          </cell>
          <cell r="AB151" t="str">
            <v/>
          </cell>
          <cell r="AC151"/>
          <cell r="AD151" t="str">
            <v>7000003617/10C0299FZ</v>
          </cell>
        </row>
        <row r="152">
          <cell r="C152" t="str">
            <v>NO</v>
          </cell>
          <cell r="D152" t="str">
            <v>01-3282F</v>
          </cell>
          <cell r="E152"/>
          <cell r="F152" t="str">
            <v>1VD-0015932</v>
          </cell>
          <cell r="G152" t="str">
            <v>JTERV71J100001727</v>
          </cell>
          <cell r="H152" t="str">
            <v>TOYOTA LC TROOP CARRIER</v>
          </cell>
          <cell r="I152" t="str">
            <v>JEEP</v>
          </cell>
          <cell r="J152" t="str">
            <v>TOYOTA LWB TROOP CARRIER</v>
          </cell>
          <cell r="K152">
            <v>2008</v>
          </cell>
          <cell r="L152" t="str">
            <v>FREEPORT</v>
          </cell>
          <cell r="M152" t="str">
            <v>PTFI</v>
          </cell>
          <cell r="N152" t="str">
            <v>HIGHLAND</v>
          </cell>
          <cell r="O152" t="str">
            <v>ALFONSUS MANANGKOT</v>
          </cell>
          <cell r="P152" t="str">
            <v>MATHIUS PAKIDDING / MEWO</v>
          </cell>
          <cell r="Q152" t="str">
            <v>BUSINESS. DEV. &amp; CUSTOMER. SERV.</v>
          </cell>
          <cell r="R152" t="str">
            <v>HO TEMBAGAPURA</v>
          </cell>
          <cell r="S152" t="str">
            <v>OPERATION</v>
          </cell>
          <cell r="T152"/>
          <cell r="U152"/>
          <cell r="V152"/>
          <cell r="W152"/>
          <cell r="X152" t="str">
            <v/>
          </cell>
          <cell r="Y152"/>
          <cell r="Z152" t="str">
            <v/>
          </cell>
          <cell r="AA152" t="str">
            <v/>
          </cell>
          <cell r="AB152" t="str">
            <v/>
          </cell>
          <cell r="AC152"/>
          <cell r="AD152" t="str">
            <v>7000003617/10C0299FZ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ngaribuan, Robenni" refreshedDate="43761.660536574076" createdVersion="6" refreshedVersion="6" minRefreshableVersion="3" recordCount="542">
  <cacheSource type="worksheet">
    <worksheetSource ref="B5:N547" sheet="CONSOLIDATION"/>
  </cacheSource>
  <cacheFields count="13">
    <cacheField name="NO." numFmtId="0">
      <sharedItems containsSemiMixedTypes="0" containsString="0" containsNumber="1" containsInteger="1" minValue="1" maxValue="542"/>
    </cacheField>
    <cacheField name="PLAT NOMOR" numFmtId="0">
      <sharedItems count="21">
        <s v="DS 8239 MC"/>
        <s v="DS 1738 MI"/>
        <s v="PA 1539 MK"/>
        <s v="PA 1989 MA"/>
        <s v="PA 7223 MB"/>
        <s v="PA 1685 MC"/>
        <s v="DS 1737 MD"/>
        <s v="DS 8236 MC"/>
        <s v="PA 1849 MD"/>
        <s v="DS 1737 MI"/>
        <s v="PA 1851 MD"/>
        <s v="PA 1538 MW"/>
        <s v="PA 1710 MC"/>
        <s v="PA 1561 MV"/>
        <s v="DS 1736 MD"/>
        <s v="PA 1852 MD"/>
        <s v="PA 8115 MC"/>
        <s v="PA 8007 MK"/>
        <s v="PA 8007 ML"/>
        <s v="PA 1850 MD"/>
        <s v="DS 1989 MA" u="1"/>
      </sharedItems>
    </cacheField>
    <cacheField name="JENIS KENDARAAN" numFmtId="0">
      <sharedItems/>
    </cacheField>
    <cacheField name="KM" numFmtId="0">
      <sharedItems containsBlank="1" containsMixedTypes="1" containsNumber="1" containsInteger="1" minValue="1220" maxValue="2885826"/>
    </cacheField>
    <cacheField name="USER" numFmtId="0">
      <sharedItems containsNonDate="0" containsString="0" containsBlank="1"/>
    </cacheField>
    <cacheField name="FUEL TIPE" numFmtId="0">
      <sharedItems count="3">
        <s v="DEXLITE"/>
        <s v="PERTALITE"/>
        <e v="#N/A" u="1"/>
      </sharedItems>
    </cacheField>
    <cacheField name="DEPARTMENT" numFmtId="0">
      <sharedItems/>
    </cacheField>
    <cacheField name="NO. VOUCHER" numFmtId="0">
      <sharedItems containsMixedTypes="1" containsNumber="1" containsInteger="1" minValue="1" maxValue="200"/>
    </cacheField>
    <cacheField name="TANGGAL" numFmtId="165">
      <sharedItems containsSemiMixedTypes="0" containsNonDate="0" containsDate="1" containsString="0" minDate="2019-01-17T00:00:00" maxDate="2019-10-23T00:00:00"/>
    </cacheField>
    <cacheField name="MONTH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JUMLAH VOUCHER" numFmtId="164">
      <sharedItems containsSemiMixedTypes="0" containsString="0" containsNumber="1" containsInteger="1" minValue="150000" maxValue="600000"/>
    </cacheField>
    <cacheField name="FUEL  LITER" numFmtId="43">
      <sharedItems containsSemiMixedTypes="0" containsString="0" containsNumber="1" minValue="14.423076923076923" maxValue="70.175438596491233"/>
    </cacheField>
    <cacheField name="ACCOUNT CHARG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ngaribuan, Robenni" refreshedDate="43761.660758564816" createdVersion="6" refreshedVersion="6" minRefreshableVersion="3" recordCount="524">
  <cacheSource type="worksheet">
    <worksheetSource ref="B5:O529" sheet="CONSOLIDATION"/>
  </cacheSource>
  <cacheFields count="14">
    <cacheField name="NO." numFmtId="0">
      <sharedItems containsSemiMixedTypes="0" containsString="0" containsNumber="1" containsInteger="1" minValue="1" maxValue="524"/>
    </cacheField>
    <cacheField name="PLAT NOMOR" numFmtId="0">
      <sharedItems count="20">
        <s v="DS 8239 MC"/>
        <s v="DS 1738 MI"/>
        <s v="PA 1539 MK"/>
        <s v="PA 1989 MA"/>
        <s v="PA 7223 MB"/>
        <s v="PA 1685 MC"/>
        <s v="DS 1737 MD"/>
        <s v="DS 8236 MC"/>
        <s v="PA 1849 MD"/>
        <s v="DS 1737 MI"/>
        <s v="PA 1851 MD"/>
        <s v="PA 1538 MW"/>
        <s v="PA 1710 MC"/>
        <s v="PA 1561 MV"/>
        <s v="DS 1736 MD"/>
        <s v="PA 1852 MD"/>
        <s v="PA 8115 MC"/>
        <s v="PA 8007 MK"/>
        <s v="PA 8007 ML"/>
        <s v="PA 1850 MD"/>
      </sharedItems>
    </cacheField>
    <cacheField name="JENIS KENDARAAN" numFmtId="0">
      <sharedItems/>
    </cacheField>
    <cacheField name="KM" numFmtId="0">
      <sharedItems containsBlank="1" containsMixedTypes="1" containsNumber="1" containsInteger="1" minValue="1220" maxValue="2885826"/>
    </cacheField>
    <cacheField name="USER" numFmtId="0">
      <sharedItems containsNonDate="0" containsString="0" containsBlank="1"/>
    </cacheField>
    <cacheField name="FUEL TIPE" numFmtId="0">
      <sharedItems count="2">
        <s v="DEXLITE"/>
        <s v="PERTALITE"/>
      </sharedItems>
    </cacheField>
    <cacheField name="DEPARTMENT" numFmtId="0">
      <sharedItems/>
    </cacheField>
    <cacheField name="NO. VOUCHER" numFmtId="0">
      <sharedItems containsMixedTypes="1" containsNumber="1" containsInteger="1" minValue="1" maxValue="200"/>
    </cacheField>
    <cacheField name="TANGGAL" numFmtId="165">
      <sharedItems containsSemiMixedTypes="0" containsNonDate="0" containsDate="1" containsString="0" minDate="2019-01-17T00:00:00" maxDate="2019-10-14T00:00:00"/>
    </cacheField>
    <cacheField name="MONTH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JUMLAH VOUCHER" numFmtId="164">
      <sharedItems containsSemiMixedTypes="0" containsString="0" containsNumber="1" containsInteger="1" minValue="150000" maxValue="600000"/>
    </cacheField>
    <cacheField name="FUEL  LITER" numFmtId="43">
      <sharedItems containsSemiMixedTypes="0" containsString="0" containsNumber="1" minValue="14.423076923076923" maxValue="70.175438596491233"/>
    </cacheField>
    <cacheField name="ACCOUNT CHARGE" numFmtId="0">
      <sharedItems/>
    </cacheField>
    <cacheField name="ACCOUNT CHARGE2" numFmtId="0">
      <sharedItems count="2">
        <s v="OPERATIONAL"/>
        <s v="DEDICAT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2">
  <r>
    <n v="1"/>
    <x v="0"/>
    <s v="FORD RANGER"/>
    <n v="52333"/>
    <m/>
    <x v="0"/>
    <s v="HC &amp; SUPPORT SERVICES"/>
    <n v="53"/>
    <d v="2019-01-17T00:00:00"/>
    <x v="0"/>
    <n v="400000"/>
    <n v="46.783625730994153"/>
    <s v="7000003617/10C0299JO"/>
  </r>
  <r>
    <n v="2"/>
    <x v="1"/>
    <s v="TOYOTA INNOVA"/>
    <n v="38811"/>
    <m/>
    <x v="0"/>
    <s v="MRC"/>
    <n v="54"/>
    <d v="2019-01-17T00:00:00"/>
    <x v="0"/>
    <n v="450000"/>
    <n v="52.631578947368418"/>
    <s v="7000003617/10C9060HG"/>
  </r>
  <r>
    <n v="3"/>
    <x v="2"/>
    <s v="TOYOTA AVANZA"/>
    <n v="10317"/>
    <m/>
    <x v="1"/>
    <s v="HC &amp; SUPPORT SERVICES"/>
    <n v="55"/>
    <d v="2019-01-17T00:00:00"/>
    <x v="0"/>
    <n v="250000"/>
    <n v="31.25"/>
    <s v="7000003617/10C0299JB"/>
  </r>
  <r>
    <n v="4"/>
    <x v="3"/>
    <s v="TOYOTA KIJANG"/>
    <n v="272312"/>
    <m/>
    <x v="0"/>
    <s v="HC &amp; SUPPORT SERVICES"/>
    <n v="56"/>
    <d v="2019-01-18T00:00:00"/>
    <x v="0"/>
    <n v="350000"/>
    <n v="40.935672514619881"/>
    <s v="7000003617/10C0299JO"/>
  </r>
  <r>
    <n v="5"/>
    <x v="4"/>
    <s v="TOYOTA HIACE"/>
    <m/>
    <m/>
    <x v="0"/>
    <s v="HC &amp; SUPPORT SERVICES"/>
    <n v="57"/>
    <d v="2019-01-18T00:00:00"/>
    <x v="0"/>
    <n v="400000"/>
    <n v="46.783625730994153"/>
    <s v="7000003617/10C0299JO"/>
  </r>
  <r>
    <n v="6"/>
    <x v="5"/>
    <s v="TOYOTA AVANZA"/>
    <n v="221955"/>
    <m/>
    <x v="1"/>
    <s v="HC &amp; SUPPORT SERVICES"/>
    <n v="58"/>
    <d v="2019-01-19T00:00:00"/>
    <x v="0"/>
    <n v="300000"/>
    <n v="37.5"/>
    <s v="7000003617/10C0299JO"/>
  </r>
  <r>
    <n v="7"/>
    <x v="6"/>
    <s v="TOYOTA FORTUNER"/>
    <n v="86662"/>
    <m/>
    <x v="0"/>
    <s v="MANAGEMENT"/>
    <n v="59"/>
    <d v="2019-01-19T00:00:00"/>
    <x v="0"/>
    <n v="400000"/>
    <n v="46.783625730994153"/>
    <s v="7000003617/10C0299JA"/>
  </r>
  <r>
    <n v="8"/>
    <x v="7"/>
    <s v="FORD RANGER"/>
    <n v="129397"/>
    <m/>
    <x v="0"/>
    <s v="PLAN TO SCRAP"/>
    <n v="60"/>
    <d v="2019-01-20T00:00:00"/>
    <x v="0"/>
    <n v="400000"/>
    <n v="46.783625730994153"/>
    <s v="7000003617/10C5030HY"/>
  </r>
  <r>
    <n v="9"/>
    <x v="8"/>
    <s v="ISUZU PANTHER"/>
    <n v="101028"/>
    <m/>
    <x v="0"/>
    <s v="FINANCE &amp; CONTRACT MANAGEMENT"/>
    <n v="61"/>
    <d v="2019-01-21T00:00:00"/>
    <x v="0"/>
    <n v="350000"/>
    <n v="40.935672514619881"/>
    <s v="7000003617/10C0299KB"/>
  </r>
  <r>
    <n v="10"/>
    <x v="9"/>
    <s v="TOYOTA INNOVA"/>
    <n v="27120"/>
    <m/>
    <x v="0"/>
    <s v="MANAGEMENT"/>
    <n v="62"/>
    <d v="2019-01-21T00:00:00"/>
    <x v="0"/>
    <n v="400000"/>
    <n v="46.783625730994153"/>
    <s v="7000003617/10C0299JA"/>
  </r>
  <r>
    <n v="11"/>
    <x v="10"/>
    <s v="ISUZU PANTHER"/>
    <n v="122318"/>
    <m/>
    <x v="0"/>
    <s v="CRC"/>
    <n v="63"/>
    <d v="2019-01-21T00:00:00"/>
    <x v="0"/>
    <n v="350000"/>
    <n v="40.935672514619881"/>
    <s v="7000003617/10C0299JO"/>
  </r>
  <r>
    <n v="12"/>
    <x v="11"/>
    <s v="TOYOTA AVANZA"/>
    <n v="11560"/>
    <m/>
    <x v="1"/>
    <s v="HC &amp; SUPPORT SERVICES"/>
    <n v="64"/>
    <d v="2019-01-21T00:00:00"/>
    <x v="0"/>
    <n v="250000"/>
    <n v="31.25"/>
    <s v="7000003617/10C0299JB"/>
  </r>
  <r>
    <n v="13"/>
    <x v="12"/>
    <s v="ISUZU PANTHER"/>
    <n v="266612"/>
    <m/>
    <x v="0"/>
    <s v="HC &amp; SUPPORT SERVICES"/>
    <n v="65"/>
    <d v="2019-01-21T00:00:00"/>
    <x v="0"/>
    <n v="350000"/>
    <n v="40.935672514619881"/>
    <s v="7000003617/10C0299JO"/>
  </r>
  <r>
    <n v="14"/>
    <x v="13"/>
    <s v="TOYOTA FORTUNER"/>
    <n v="2680"/>
    <m/>
    <x v="0"/>
    <s v="MANAGEMENT"/>
    <n v="66"/>
    <d v="2019-01-22T00:00:00"/>
    <x v="0"/>
    <n v="350000"/>
    <n v="40.935672514619881"/>
    <s v="7000003617/10C0299JA"/>
  </r>
  <r>
    <n v="15"/>
    <x v="4"/>
    <s v="TOYOTA HIACE"/>
    <n v="3953"/>
    <m/>
    <x v="0"/>
    <s v="HC &amp; SUPPORT SERVICES"/>
    <n v="67"/>
    <d v="2019-01-22T00:00:00"/>
    <x v="0"/>
    <n v="450000"/>
    <n v="52.631578947368418"/>
    <s v="7000003617/10C0299JO"/>
  </r>
  <r>
    <n v="16"/>
    <x v="14"/>
    <s v="TOYOTA FORTUNER"/>
    <n v="58033"/>
    <m/>
    <x v="0"/>
    <s v="MANAGEMENT"/>
    <n v="68"/>
    <d v="2019-01-22T00:00:00"/>
    <x v="0"/>
    <n v="400000"/>
    <n v="46.783625730994153"/>
    <s v="7000003617/10C0299JO"/>
  </r>
  <r>
    <n v="17"/>
    <x v="15"/>
    <s v="ISUZU PANTHER"/>
    <n v="123751"/>
    <m/>
    <x v="0"/>
    <s v="HC &amp; SUPPORT SERVICES"/>
    <n v="69"/>
    <d v="2019-01-22T00:00:00"/>
    <x v="0"/>
    <n v="300000"/>
    <n v="35.087719298245617"/>
    <s v="7000003617/10C0299HV"/>
  </r>
  <r>
    <n v="18"/>
    <x v="16"/>
    <s v="FORD RANGER"/>
    <n v="68677"/>
    <m/>
    <x v="0"/>
    <s v="PARTS OPERATION &amp; DISTRIBUTION LOBU"/>
    <n v="70"/>
    <d v="2019-01-22T00:00:00"/>
    <x v="0"/>
    <n v="350000"/>
    <n v="40.935672514619881"/>
    <s v="7000003617/10C5030HY"/>
  </r>
  <r>
    <n v="19"/>
    <x v="3"/>
    <s v="TOYOTA KIJANG"/>
    <n v="272586"/>
    <m/>
    <x v="0"/>
    <s v="HC &amp; SUPPORT SERVICES"/>
    <n v="71"/>
    <d v="2019-01-22T00:00:00"/>
    <x v="0"/>
    <n v="300000"/>
    <n v="35.087719298245617"/>
    <s v="7000003617/10C0299JO"/>
  </r>
  <r>
    <n v="20"/>
    <x v="5"/>
    <s v="TOYOTA AVANZA"/>
    <m/>
    <m/>
    <x v="1"/>
    <s v="HC &amp; SUPPORT SERVICES"/>
    <n v="72"/>
    <d v="2019-01-22T00:00:00"/>
    <x v="0"/>
    <n v="300000"/>
    <n v="37.5"/>
    <s v="7000003617/10C0299JO"/>
  </r>
  <r>
    <n v="21"/>
    <x v="12"/>
    <s v="ISUZU PANTHER"/>
    <n v="267059"/>
    <m/>
    <x v="0"/>
    <s v="HC &amp; SUPPORT SERVICES"/>
    <n v="73"/>
    <d v="2019-01-24T00:00:00"/>
    <x v="0"/>
    <n v="300000"/>
    <n v="35.087719298245617"/>
    <s v="7000003617/10C0299JO"/>
  </r>
  <r>
    <n v="22"/>
    <x v="5"/>
    <s v="TOYOTA AVANZA"/>
    <n v="222425"/>
    <m/>
    <x v="1"/>
    <s v="HC &amp; SUPPORT SERVICES"/>
    <n v="74"/>
    <d v="2019-01-24T00:00:00"/>
    <x v="0"/>
    <n v="250000"/>
    <n v="31.25"/>
    <s v="7000003617/10C0299JO"/>
  </r>
  <r>
    <n v="23"/>
    <x v="0"/>
    <s v="FORD RANGER"/>
    <n v="152744"/>
    <m/>
    <x v="0"/>
    <s v="HC &amp; SUPPORT SERVICES"/>
    <n v="75"/>
    <d v="2019-01-25T00:00:00"/>
    <x v="0"/>
    <n v="450000"/>
    <n v="52.631578947368418"/>
    <s v="7000003617/10C0299JO"/>
  </r>
  <r>
    <n v="24"/>
    <x v="11"/>
    <s v="TOYOTA AVANZA"/>
    <n v="11896"/>
    <m/>
    <x v="1"/>
    <s v="HC &amp; SUPPORT SERVICES"/>
    <n v="76"/>
    <d v="2019-01-25T00:00:00"/>
    <x v="0"/>
    <n v="250000"/>
    <n v="31.25"/>
    <s v="7000003617/10C0299JB"/>
  </r>
  <r>
    <n v="25"/>
    <x v="17"/>
    <s v="TOYOTA HILUX"/>
    <n v="10817"/>
    <m/>
    <x v="0"/>
    <s v="MRC"/>
    <n v="77"/>
    <d v="2019-01-26T00:00:00"/>
    <x v="0"/>
    <n v="450000"/>
    <n v="52.631578947368418"/>
    <s v="7000003617/10C9060HG"/>
  </r>
  <r>
    <n v="26"/>
    <x v="7"/>
    <s v="FORD RANGER"/>
    <n v="129792"/>
    <m/>
    <x v="0"/>
    <s v="PLAN TO SCRAP"/>
    <n v="78"/>
    <d v="2019-01-27T00:00:00"/>
    <x v="0"/>
    <n v="400000"/>
    <n v="46.783625730994153"/>
    <s v="7000003617/10C5030HY"/>
  </r>
  <r>
    <n v="27"/>
    <x v="5"/>
    <s v="TOYOTA AVANZA"/>
    <m/>
    <m/>
    <x v="1"/>
    <s v="HC &amp; SUPPORT SERVICES"/>
    <n v="79"/>
    <d v="2019-01-26T00:00:00"/>
    <x v="0"/>
    <n v="300000"/>
    <n v="37.5"/>
    <s v="7000003617/10C0299JO"/>
  </r>
  <r>
    <n v="28"/>
    <x v="4"/>
    <s v="TOYOTA HIACE"/>
    <n v="4516"/>
    <m/>
    <x v="0"/>
    <s v="HC &amp; SUPPORT SERVICES"/>
    <n v="80"/>
    <d v="2019-01-27T00:00:00"/>
    <x v="0"/>
    <n v="500000"/>
    <n v="58.479532163742689"/>
    <s v="7000003617/10C0299JO"/>
  </r>
  <r>
    <n v="29"/>
    <x v="8"/>
    <s v="ISUZU PANTHER"/>
    <n v="101439"/>
    <m/>
    <x v="0"/>
    <s v="FINANCE &amp; CONTRACT MANAGEMENT"/>
    <n v="81"/>
    <d v="2019-01-27T00:00:00"/>
    <x v="0"/>
    <n v="300000"/>
    <n v="35.087719298245617"/>
    <s v="7000003617/10C0299KB"/>
  </r>
  <r>
    <n v="30"/>
    <x v="2"/>
    <s v="TOYOTA AVANZA"/>
    <n v="10717"/>
    <m/>
    <x v="1"/>
    <s v="HC &amp; SUPPORT SERVICES"/>
    <n v="82"/>
    <d v="2019-01-27T00:00:00"/>
    <x v="0"/>
    <n v="300000"/>
    <n v="37.5"/>
    <s v="7000003617/10C0299JB"/>
  </r>
  <r>
    <n v="31"/>
    <x v="1"/>
    <s v="TOYOTA INNOVA"/>
    <m/>
    <m/>
    <x v="0"/>
    <s v="MRC"/>
    <n v="83"/>
    <d v="2019-01-28T00:00:00"/>
    <x v="0"/>
    <n v="400000"/>
    <n v="46.783625730994153"/>
    <s v="7000003617/10C9060HG"/>
  </r>
  <r>
    <n v="32"/>
    <x v="10"/>
    <s v="ISUZU PANTHER"/>
    <n v="127878"/>
    <m/>
    <x v="0"/>
    <s v="CRC"/>
    <n v="84"/>
    <d v="2019-01-28T00:00:00"/>
    <x v="0"/>
    <n v="350000"/>
    <n v="40.935672514619881"/>
    <s v="7000003617/10C0299JO"/>
  </r>
  <r>
    <n v="33"/>
    <x v="3"/>
    <s v="TOYOTA KIJANG"/>
    <n v="273056"/>
    <m/>
    <x v="0"/>
    <s v="HC &amp; SUPPORT SERVICES"/>
    <n v="85"/>
    <d v="2019-01-28T00:00:00"/>
    <x v="0"/>
    <n v="300000"/>
    <n v="35.087719298245617"/>
    <s v="7000003617/10C0299JO"/>
  </r>
  <r>
    <n v="34"/>
    <x v="15"/>
    <s v="ISUZU PANTHER"/>
    <n v="127799"/>
    <m/>
    <x v="0"/>
    <s v="HC &amp; SUPPORT SERVICES"/>
    <n v="86"/>
    <d v="2019-01-29T00:00:00"/>
    <x v="0"/>
    <n v="350000"/>
    <n v="40.935672514619881"/>
    <s v="7000003617/10C0299HV"/>
  </r>
  <r>
    <n v="35"/>
    <x v="13"/>
    <s v="TOYOTA FORTUNER"/>
    <n v="3008"/>
    <m/>
    <x v="0"/>
    <s v="MANAGEMENT"/>
    <n v="87"/>
    <d v="2019-01-29T00:00:00"/>
    <x v="0"/>
    <n v="400000"/>
    <n v="46.783625730994153"/>
    <s v="7000003617/10C0299JA"/>
  </r>
  <r>
    <n v="36"/>
    <x v="5"/>
    <s v="TOYOTA AVANZA"/>
    <n v="223320"/>
    <m/>
    <x v="1"/>
    <s v="HC &amp; SUPPORT SERVICES"/>
    <n v="88"/>
    <d v="2019-01-29T00:00:00"/>
    <x v="0"/>
    <n v="200000"/>
    <n v="25"/>
    <s v="7000003617/10C0299JO"/>
  </r>
  <r>
    <n v="37"/>
    <x v="12"/>
    <s v="ISUZU PANTHER"/>
    <m/>
    <m/>
    <x v="0"/>
    <s v="HC &amp; SUPPORT SERVICES"/>
    <n v="89"/>
    <d v="2019-01-30T00:00:00"/>
    <x v="0"/>
    <n v="350000"/>
    <n v="40.935672514619881"/>
    <s v="7000003617/10C0299JO"/>
  </r>
  <r>
    <n v="38"/>
    <x v="3"/>
    <s v="TOYOTA KIJANG"/>
    <s v=" "/>
    <m/>
    <x v="0"/>
    <s v="HC &amp; SUPPORT SERVICES"/>
    <n v="90"/>
    <d v="2019-01-30T00:00:00"/>
    <x v="0"/>
    <n v="300000"/>
    <n v="35.087719298245617"/>
    <s v="7000003617/10C0299JO"/>
  </r>
  <r>
    <n v="39"/>
    <x v="4"/>
    <s v="TOYOTA HIACE"/>
    <n v="5081"/>
    <m/>
    <x v="0"/>
    <s v="HC &amp; SUPPORT SERVICES"/>
    <n v="91"/>
    <d v="2019-01-31T00:00:00"/>
    <x v="0"/>
    <n v="500000"/>
    <n v="58.479532163742689"/>
    <s v="7000003617/10C0299JO"/>
  </r>
  <r>
    <n v="40"/>
    <x v="5"/>
    <s v="TOYOTA AVANZA"/>
    <n v="223676"/>
    <m/>
    <x v="1"/>
    <s v="HC &amp; SUPPORT SERVICES"/>
    <n v="92"/>
    <d v="2019-01-31T00:00:00"/>
    <x v="0"/>
    <n v="250000"/>
    <n v="31.25"/>
    <s v="7000003617/10C0299JO"/>
  </r>
  <r>
    <n v="41"/>
    <x v="8"/>
    <s v="ISUZU PANTHER"/>
    <m/>
    <m/>
    <x v="0"/>
    <s v="FINANCE &amp; CONTRACT MANAGEMENT"/>
    <n v="93"/>
    <d v="2019-02-01T00:00:00"/>
    <x v="1"/>
    <n v="300000"/>
    <n v="35.087719298245617"/>
    <s v="7000003617/10C0299KB"/>
  </r>
  <r>
    <n v="42"/>
    <x v="18"/>
    <s v="TOYOTA HILUX"/>
    <n v="7918"/>
    <m/>
    <x v="0"/>
    <s v="BUSINESS. DEV. &amp; CUSTOMER. SERV."/>
    <n v="94"/>
    <d v="2019-02-01T00:00:00"/>
    <x v="1"/>
    <n v="400000"/>
    <n v="46.783625730994153"/>
    <s v="7000003617/10C0299FZ"/>
  </r>
  <r>
    <n v="43"/>
    <x v="0"/>
    <s v="FORD RANGER"/>
    <m/>
    <m/>
    <x v="0"/>
    <s v="HC &amp; SUPPORT SERVICES"/>
    <n v="95"/>
    <d v="2019-02-01T00:00:00"/>
    <x v="1"/>
    <n v="300000"/>
    <n v="35.087719298245617"/>
    <s v="7000003617/10C0299JO"/>
  </r>
  <r>
    <n v="44"/>
    <x v="6"/>
    <s v="TOYOTA FORTUNER"/>
    <n v="87070"/>
    <m/>
    <x v="0"/>
    <s v="MANAGEMENT"/>
    <n v="96"/>
    <d v="2019-02-01T00:00:00"/>
    <x v="1"/>
    <n v="300000"/>
    <n v="35.087719298245617"/>
    <s v="7000003617/10C0299JA"/>
  </r>
  <r>
    <n v="45"/>
    <x v="11"/>
    <s v="TOYOTA AVANZA"/>
    <n v="1220"/>
    <m/>
    <x v="1"/>
    <s v="HC &amp; SUPPORT SERVICES"/>
    <n v="97"/>
    <d v="2019-02-02T00:00:00"/>
    <x v="1"/>
    <n v="200000"/>
    <n v="25"/>
    <s v="7000003617/10C0299JB"/>
  </r>
  <r>
    <n v="46"/>
    <x v="10"/>
    <s v="ISUZU PANTHER"/>
    <n v="123416"/>
    <m/>
    <x v="0"/>
    <s v="CRC"/>
    <n v="98"/>
    <d v="2019-02-02T00:00:00"/>
    <x v="1"/>
    <n v="350000"/>
    <n v="40.935672514619881"/>
    <s v="7000003617/10C0299JO"/>
  </r>
  <r>
    <n v="47"/>
    <x v="5"/>
    <s v="TOYOTA AVANZA"/>
    <n v="224029"/>
    <m/>
    <x v="1"/>
    <s v="HC &amp; SUPPORT SERVICES"/>
    <n v="99"/>
    <d v="2019-02-02T00:00:00"/>
    <x v="1"/>
    <n v="250000"/>
    <n v="31.25"/>
    <s v="7000003617/10C0299JO"/>
  </r>
  <r>
    <n v="48"/>
    <x v="12"/>
    <s v="ISUZU PANTHER"/>
    <n v="268137"/>
    <m/>
    <x v="0"/>
    <s v="HC &amp; SUPPORT SERVICES"/>
    <n v="100"/>
    <d v="2019-02-03T00:00:00"/>
    <x v="1"/>
    <n v="350000"/>
    <n v="40.935672514619881"/>
    <s v="7000003617/10C0299JO"/>
  </r>
  <r>
    <n v="49"/>
    <x v="13"/>
    <s v="TOYOTA FORTUNER"/>
    <n v="3454"/>
    <m/>
    <x v="0"/>
    <s v="MANAGEMENT"/>
    <n v="1"/>
    <d v="2019-02-04T00:00:00"/>
    <x v="1"/>
    <n v="500000"/>
    <n v="58.479532163742689"/>
    <s v="7000003617/10C0299JA"/>
  </r>
  <r>
    <n v="50"/>
    <x v="1"/>
    <s v="TOYOTA INNOVA"/>
    <n v="39835"/>
    <m/>
    <x v="0"/>
    <s v="MRC"/>
    <n v="2"/>
    <d v="2019-02-04T00:00:00"/>
    <x v="1"/>
    <n v="450000"/>
    <n v="52.631578947368418"/>
    <s v="7000003617/10C9060HG"/>
  </r>
  <r>
    <n v="51"/>
    <x v="14"/>
    <s v="TOYOTA FORTUNER"/>
    <n v="54890"/>
    <m/>
    <x v="0"/>
    <s v="MANAGEMENT"/>
    <n v="3"/>
    <d v="2019-02-04T00:00:00"/>
    <x v="1"/>
    <n v="400000"/>
    <n v="46.783625730994153"/>
    <s v="7000003617/10C0299JO"/>
  </r>
  <r>
    <n v="52"/>
    <x v="4"/>
    <s v="TOYOTA HIACE"/>
    <n v="5584"/>
    <m/>
    <x v="0"/>
    <s v="HC &amp; SUPPORT SERVICES"/>
    <n v="4"/>
    <d v="2019-02-04T00:00:00"/>
    <x v="1"/>
    <n v="500000"/>
    <n v="58.479532163742689"/>
    <s v="7000003617/10C0299JO"/>
  </r>
  <r>
    <n v="53"/>
    <x v="16"/>
    <s v="FORD RANGER"/>
    <n v="68966"/>
    <m/>
    <x v="0"/>
    <s v="PARTS OPERATION &amp; DISTRIBUTION LOBU"/>
    <n v="5"/>
    <d v="2019-02-05T00:00:00"/>
    <x v="1"/>
    <n v="450000"/>
    <n v="52.631578947368418"/>
    <s v="7000003617/10C5030HY"/>
  </r>
  <r>
    <n v="54"/>
    <x v="3"/>
    <s v="TOYOTA KIJANG"/>
    <n v="273647"/>
    <m/>
    <x v="0"/>
    <s v="HC &amp; SUPPORT SERVICES"/>
    <n v="6"/>
    <d v="2019-02-05T00:00:00"/>
    <x v="1"/>
    <n v="400000"/>
    <n v="46.783625730994153"/>
    <s v="7000003617/10C0299JO"/>
  </r>
  <r>
    <n v="55"/>
    <x v="5"/>
    <s v="TOYOTA AVANZA"/>
    <m/>
    <m/>
    <x v="1"/>
    <s v="HC &amp; SUPPORT SERVICES"/>
    <n v="7"/>
    <d v="2019-02-06T00:00:00"/>
    <x v="1"/>
    <n v="300000"/>
    <n v="37.5"/>
    <s v="7000003617/10C0299JO"/>
  </r>
  <r>
    <n v="56"/>
    <x v="2"/>
    <s v="TOYOTA AVANZA"/>
    <n v="11120"/>
    <m/>
    <x v="1"/>
    <s v="HC &amp; SUPPORT SERVICES"/>
    <n v="8"/>
    <d v="2019-02-06T00:00:00"/>
    <x v="1"/>
    <n v="300000"/>
    <n v="37.5"/>
    <s v="7000003617/10C0299JB"/>
  </r>
  <r>
    <n v="57"/>
    <x v="10"/>
    <s v="ISUZU PANTHER"/>
    <n v="123850"/>
    <m/>
    <x v="0"/>
    <s v="CRC"/>
    <n v="9"/>
    <d v="2019-02-07T00:00:00"/>
    <x v="1"/>
    <n v="350000"/>
    <n v="40.935672514619881"/>
    <s v="7000003617/10C0299JO"/>
  </r>
  <r>
    <n v="58"/>
    <x v="12"/>
    <s v="ISUZU PANTHER"/>
    <n v="268477"/>
    <m/>
    <x v="0"/>
    <s v="HC &amp; SUPPORT SERVICES"/>
    <n v="10"/>
    <d v="2019-02-07T00:00:00"/>
    <x v="1"/>
    <n v="250000"/>
    <n v="29.239766081871345"/>
    <s v="7000003617/10C0299JO"/>
  </r>
  <r>
    <n v="59"/>
    <x v="8"/>
    <s v="ISUZU PANTHER"/>
    <n v="102107"/>
    <m/>
    <x v="0"/>
    <s v="FINANCE &amp; CONTRACT MANAGEMENT"/>
    <n v="11"/>
    <d v="2019-02-07T00:00:00"/>
    <x v="1"/>
    <n v="400000"/>
    <n v="46.783625730994153"/>
    <s v="7000003617/10C0299KB"/>
  </r>
  <r>
    <n v="60"/>
    <x v="3"/>
    <s v="TOYOTA KIJANG"/>
    <n v="274102"/>
    <m/>
    <x v="0"/>
    <s v="HC &amp; SUPPORT SERVICES"/>
    <n v="12"/>
    <d v="2019-02-07T00:00:00"/>
    <x v="1"/>
    <n v="350000"/>
    <n v="40.935672514619881"/>
    <s v="7000003617/10C0299JO"/>
  </r>
  <r>
    <n v="61"/>
    <x v="4"/>
    <s v="TOYOTA HIACE"/>
    <n v="6108"/>
    <m/>
    <x v="0"/>
    <s v="HC &amp; SUPPORT SERVICES"/>
    <n v="13"/>
    <d v="2019-02-08T00:00:00"/>
    <x v="1"/>
    <n v="500000"/>
    <n v="58.479532163742689"/>
    <s v="7000003617/10C0299JO"/>
  </r>
  <r>
    <n v="62"/>
    <x v="19"/>
    <s v="ISUZU PANTHER"/>
    <n v="59159"/>
    <m/>
    <x v="0"/>
    <s v="PARTS OPERATION &amp; DISTRIBUTION LOBU"/>
    <n v="14"/>
    <d v="2019-02-09T00:00:00"/>
    <x v="1"/>
    <n v="300000"/>
    <n v="35.087719298245617"/>
    <s v="7000003617/10C0230HY"/>
  </r>
  <r>
    <n v="63"/>
    <x v="3"/>
    <s v="TOYOTA KIJANG"/>
    <n v="274505"/>
    <m/>
    <x v="0"/>
    <s v="HC &amp; SUPPORT SERVICES"/>
    <n v="15"/>
    <d v="2019-02-10T00:00:00"/>
    <x v="1"/>
    <n v="300000"/>
    <n v="35.087719298245617"/>
    <s v="7000003617/10C0299JO"/>
  </r>
  <r>
    <n v="64"/>
    <x v="0"/>
    <s v="FORD RANGER"/>
    <n v="153468"/>
    <m/>
    <x v="0"/>
    <s v="HC &amp; SUPPORT SERVICES"/>
    <n v="16"/>
    <d v="2019-02-10T00:00:00"/>
    <x v="1"/>
    <n v="300000"/>
    <n v="35.087719298245617"/>
    <s v="7000003617/10C0299JO"/>
  </r>
  <r>
    <n v="65"/>
    <x v="6"/>
    <s v="TOYOTA FORTUNER"/>
    <m/>
    <m/>
    <x v="0"/>
    <s v="MANAGEMENT"/>
    <n v="17"/>
    <d v="2019-02-11T00:00:00"/>
    <x v="1"/>
    <n v="400000"/>
    <n v="46.783625730994153"/>
    <s v="7000003617/10C0299JA"/>
  </r>
  <r>
    <n v="66"/>
    <x v="18"/>
    <s v="TOYOTA HILUX"/>
    <n v="8391"/>
    <m/>
    <x v="0"/>
    <s v="BUSINESS. DEV. &amp; CUSTOMER. SERV."/>
    <n v="18"/>
    <d v="2019-02-11T00:00:00"/>
    <x v="1"/>
    <n v="450000"/>
    <n v="52.631578947368418"/>
    <s v="7000003617/10C0299FZ"/>
  </r>
  <r>
    <n v="67"/>
    <x v="4"/>
    <s v="TOYOTA HIACE"/>
    <n v="6671"/>
    <m/>
    <x v="0"/>
    <s v="HC &amp; SUPPORT SERVICES"/>
    <n v="19"/>
    <d v="2019-02-12T00:00:00"/>
    <x v="1"/>
    <n v="500000"/>
    <n v="58.479532163742689"/>
    <s v="7000003617/10C0299JO"/>
  </r>
  <r>
    <n v="68"/>
    <x v="12"/>
    <s v="ISUZU PANTHER"/>
    <n v="268965"/>
    <m/>
    <x v="0"/>
    <s v="HC &amp; SUPPORT SERVICES"/>
    <n v="20"/>
    <d v="2019-02-12T00:00:00"/>
    <x v="1"/>
    <n v="350000"/>
    <n v="40.935672514619881"/>
    <s v="7000003617/10C0299JO"/>
  </r>
  <r>
    <n v="69"/>
    <x v="17"/>
    <s v="TOYOTA HILUX"/>
    <n v="12099"/>
    <m/>
    <x v="0"/>
    <s v="MRC"/>
    <n v="21"/>
    <d v="2019-02-12T00:00:00"/>
    <x v="1"/>
    <n v="400000"/>
    <n v="46.783625730994153"/>
    <s v="7000003617/10C9060HG"/>
  </r>
  <r>
    <n v="70"/>
    <x v="3"/>
    <s v="TOYOTA KIJANG"/>
    <m/>
    <m/>
    <x v="0"/>
    <s v="HC &amp; SUPPORT SERVICES"/>
    <n v="22"/>
    <d v="2019-02-12T00:00:00"/>
    <x v="1"/>
    <n v="350000"/>
    <n v="40.935672514619881"/>
    <s v="7000003617/10C0299JO"/>
  </r>
  <r>
    <n v="71"/>
    <x v="13"/>
    <s v="TOYOTA FORTUNER"/>
    <n v="3928"/>
    <m/>
    <x v="0"/>
    <s v="MANAGEMENT"/>
    <n v="23"/>
    <d v="2019-02-13T00:00:00"/>
    <x v="1"/>
    <n v="400000"/>
    <n v="46.783625730994153"/>
    <s v="7000003617/10C0299JA"/>
  </r>
  <r>
    <n v="72"/>
    <x v="10"/>
    <s v="ISUZU PANTHER"/>
    <n v="124313"/>
    <m/>
    <x v="0"/>
    <s v="CRC"/>
    <n v="24"/>
    <d v="2019-02-13T00:00:00"/>
    <x v="1"/>
    <n v="350000"/>
    <n v="40.935672514619881"/>
    <s v="7000003617/10C0299JO"/>
  </r>
  <r>
    <n v="73"/>
    <x v="12"/>
    <s v="ISUZU PANTHER"/>
    <n v="269243"/>
    <m/>
    <x v="0"/>
    <s v="HC &amp; SUPPORT SERVICES"/>
    <n v="25"/>
    <d v="2019-02-14T00:00:00"/>
    <x v="1"/>
    <n v="200000"/>
    <n v="23.391812865497077"/>
    <s v="7000003617/10C0299JO"/>
  </r>
  <r>
    <n v="74"/>
    <x v="3"/>
    <s v="TOYOTA KIJANG"/>
    <n v="275202"/>
    <m/>
    <x v="0"/>
    <s v="HC &amp; SUPPORT SERVICES"/>
    <n v="26"/>
    <d v="2019-02-14T00:00:00"/>
    <x v="1"/>
    <n v="350000"/>
    <n v="40.935672514619881"/>
    <s v="7000003617/10C0299JO"/>
  </r>
  <r>
    <n v="75"/>
    <x v="8"/>
    <s v="ISUZU PANTHER"/>
    <n v="102513"/>
    <m/>
    <x v="0"/>
    <s v="FINANCE &amp; CONTRACT MANAGEMENT"/>
    <n v="27"/>
    <d v="2019-02-14T00:00:00"/>
    <x v="1"/>
    <n v="250000"/>
    <n v="29.239766081871345"/>
    <s v="7000003617/10C0299KB"/>
  </r>
  <r>
    <n v="76"/>
    <x v="11"/>
    <s v="TOYOTA AVANZA"/>
    <n v="12456"/>
    <m/>
    <x v="1"/>
    <s v="HC &amp; SUPPORT SERVICES"/>
    <n v="28"/>
    <d v="2019-02-14T00:00:00"/>
    <x v="1"/>
    <n v="200000"/>
    <n v="25"/>
    <s v="7000003617/10C0299JB"/>
  </r>
  <r>
    <n v="77"/>
    <x v="1"/>
    <s v="TOYOTA INNOVA"/>
    <n v="40367"/>
    <m/>
    <x v="0"/>
    <s v="MRC"/>
    <n v="29"/>
    <d v="2019-02-15T00:00:00"/>
    <x v="1"/>
    <n v="400000"/>
    <n v="46.783625730994153"/>
    <s v="7000003617/10C9060HG"/>
  </r>
  <r>
    <n v="78"/>
    <x v="0"/>
    <s v="FORD RANGER"/>
    <n v="153757"/>
    <m/>
    <x v="0"/>
    <s v="HC &amp; SUPPORT SERVICES"/>
    <n v="30"/>
    <d v="2019-02-16T00:00:00"/>
    <x v="1"/>
    <n v="300000"/>
    <n v="35.087719298245617"/>
    <s v="7000003617/10C0299JO"/>
  </r>
  <r>
    <n v="79"/>
    <x v="12"/>
    <s v="ISUZU PANTHER"/>
    <n v="269585"/>
    <m/>
    <x v="0"/>
    <s v="HC &amp; SUPPORT SERVICES"/>
    <n v="31"/>
    <d v="2019-02-16T00:00:00"/>
    <x v="1"/>
    <n v="250000"/>
    <n v="29.239766081871345"/>
    <s v="7000003617/10C0299JO"/>
  </r>
  <r>
    <n v="80"/>
    <x v="4"/>
    <s v="TOYOTA HIACE"/>
    <n v="7232"/>
    <m/>
    <x v="0"/>
    <s v="HC &amp; SUPPORT SERVICES"/>
    <n v="32"/>
    <d v="2019-02-16T00:00:00"/>
    <x v="1"/>
    <n v="500000"/>
    <n v="58.479532163742689"/>
    <s v="7000003617/10C0299JO"/>
  </r>
  <r>
    <n v="81"/>
    <x v="9"/>
    <s v="TOYOTA INNOVA"/>
    <m/>
    <m/>
    <x v="0"/>
    <s v="MANAGEMENT"/>
    <n v="33"/>
    <d v="2019-02-17T00:00:00"/>
    <x v="1"/>
    <n v="500000"/>
    <n v="58.479532163742689"/>
    <s v="7000003617/10C0299JA"/>
  </r>
  <r>
    <n v="82"/>
    <x v="17"/>
    <s v="TOYOTA HILUX"/>
    <n v="12634"/>
    <m/>
    <x v="0"/>
    <s v="MRC"/>
    <n v="34"/>
    <d v="2019-02-18T00:00:00"/>
    <x v="1"/>
    <n v="500000"/>
    <n v="58.479532163742689"/>
    <s v="7000003617/10C9060HG"/>
  </r>
  <r>
    <n v="83"/>
    <x v="19"/>
    <s v="ISUZU PANTHER"/>
    <m/>
    <m/>
    <x v="0"/>
    <s v="PARTS OPERATION &amp; DISTRIBUTION LOBU"/>
    <n v="35"/>
    <d v="2019-02-18T00:00:00"/>
    <x v="1"/>
    <n v="350000"/>
    <n v="40.935672514619881"/>
    <s v="7000003617/10C0230HY"/>
  </r>
  <r>
    <n v="84"/>
    <x v="3"/>
    <s v="TOYOTA KIJANG"/>
    <n v="275618"/>
    <m/>
    <x v="0"/>
    <s v="HC &amp; SUPPORT SERVICES"/>
    <n v="36"/>
    <d v="2019-02-18T00:00:00"/>
    <x v="1"/>
    <n v="350000"/>
    <n v="40.935672514619881"/>
    <s v="7000003617/10C0299JO"/>
  </r>
  <r>
    <n v="85"/>
    <x v="5"/>
    <s v="TOYOTA AVANZA"/>
    <m/>
    <m/>
    <x v="1"/>
    <s v="HC &amp; SUPPORT SERVICES"/>
    <n v="37"/>
    <d v="2019-02-19T00:00:00"/>
    <x v="1"/>
    <n v="150000"/>
    <n v="18.75"/>
    <s v="7000003617/10C0299JO"/>
  </r>
  <r>
    <n v="86"/>
    <x v="2"/>
    <s v="TOYOTA AVANZA"/>
    <n v="11597"/>
    <m/>
    <x v="1"/>
    <s v="HC &amp; SUPPORT SERVICES"/>
    <n v="38"/>
    <d v="2019-02-18T00:00:00"/>
    <x v="1"/>
    <n v="300000"/>
    <n v="37.5"/>
    <s v="7000003617/10C0299JB"/>
  </r>
  <r>
    <n v="87"/>
    <x v="18"/>
    <s v="TOYOTA HILUX"/>
    <n v="270002"/>
    <m/>
    <x v="0"/>
    <s v="BUSINESS. DEV. &amp; CUSTOMER. SERV."/>
    <n v="39"/>
    <d v="2019-02-19T00:00:00"/>
    <x v="1"/>
    <n v="500000"/>
    <n v="58.479532163742689"/>
    <s v="7000003617/10C0299FZ"/>
  </r>
  <r>
    <n v="88"/>
    <x v="10"/>
    <s v="ISUZU PANTHER"/>
    <n v="124783"/>
    <m/>
    <x v="0"/>
    <s v="CRC"/>
    <n v="40"/>
    <d v="2019-02-19T00:00:00"/>
    <x v="1"/>
    <n v="350000"/>
    <n v="40.935672514619881"/>
    <s v="7000003617/10C0299JO"/>
  </r>
  <r>
    <n v="89"/>
    <x v="12"/>
    <s v="ISUZU PANTHER"/>
    <n v="270002"/>
    <m/>
    <x v="0"/>
    <s v="HC &amp; SUPPORT SERVICES"/>
    <n v="41"/>
    <d v="2019-02-19T00:00:00"/>
    <x v="1"/>
    <n v="250000"/>
    <n v="29.239766081871345"/>
    <s v="7000003617/10C0299JO"/>
  </r>
  <r>
    <n v="90"/>
    <x v="8"/>
    <s v="ISUZU PANTHER"/>
    <n v="102957"/>
    <m/>
    <x v="0"/>
    <s v="FINANCE &amp; CONTRACT MANAGEMENT"/>
    <n v="42"/>
    <d v="2019-02-20T00:00:00"/>
    <x v="1"/>
    <n v="300000"/>
    <n v="35.087719298245617"/>
    <s v="7000003617/10C0299KB"/>
  </r>
  <r>
    <n v="91"/>
    <x v="4"/>
    <s v="TOYOTA HIACE"/>
    <n v="7912"/>
    <m/>
    <x v="0"/>
    <s v="HC &amp; SUPPORT SERVICES"/>
    <n v="43"/>
    <d v="2019-02-20T00:00:00"/>
    <x v="1"/>
    <n v="550000"/>
    <n v="64.327485380116954"/>
    <s v="7000003617/10C0299JO"/>
  </r>
  <r>
    <n v="92"/>
    <x v="7"/>
    <s v="FORD RANGER"/>
    <n v="130152"/>
    <m/>
    <x v="0"/>
    <s v="PLAN TO SCRAP"/>
    <n v="44"/>
    <d v="2019-02-20T00:00:00"/>
    <x v="1"/>
    <n v="400000"/>
    <n v="46.783625730994153"/>
    <s v="7000003617/10C5030HY"/>
  </r>
  <r>
    <n v="93"/>
    <x v="14"/>
    <s v="TOYOTA FORTUNER"/>
    <m/>
    <m/>
    <x v="0"/>
    <s v="MANAGEMENT"/>
    <n v="45"/>
    <d v="2019-02-21T00:00:00"/>
    <x v="1"/>
    <n v="300000"/>
    <n v="35.087719298245617"/>
    <s v="7000003617/10C0299JO"/>
  </r>
  <r>
    <n v="94"/>
    <x v="12"/>
    <s v="ISUZU PANTHER"/>
    <n v="270408"/>
    <m/>
    <x v="0"/>
    <s v="HC &amp; SUPPORT SERVICES"/>
    <n v="46"/>
    <d v="2019-02-21T00:00:00"/>
    <x v="1"/>
    <n v="300000"/>
    <n v="35.087719298245617"/>
    <s v="7000003617/10C0299JO"/>
  </r>
  <r>
    <n v="95"/>
    <x v="11"/>
    <s v="TOYOTA AVANZA"/>
    <n v="12812"/>
    <m/>
    <x v="1"/>
    <s v="HC &amp; SUPPORT SERVICES"/>
    <n v="47"/>
    <d v="2019-02-23T00:00:00"/>
    <x v="1"/>
    <n v="250000"/>
    <n v="31.25"/>
    <s v="7000003617/10C0299JB"/>
  </r>
  <r>
    <n v="96"/>
    <x v="3"/>
    <s v="TOYOTA KIJANG"/>
    <n v="267008"/>
    <m/>
    <x v="0"/>
    <s v="HC &amp; SUPPORT SERVICES"/>
    <n v="48"/>
    <d v="2019-02-23T00:00:00"/>
    <x v="1"/>
    <n v="300000"/>
    <n v="35.087719298245617"/>
    <s v="7000003617/10C0299JO"/>
  </r>
  <r>
    <n v="97"/>
    <x v="13"/>
    <s v="TOYOTA FORTUNER"/>
    <m/>
    <m/>
    <x v="0"/>
    <s v="MANAGEMENT"/>
    <n v="49"/>
    <d v="2019-02-23T00:00:00"/>
    <x v="1"/>
    <n v="500000"/>
    <n v="58.479532163742689"/>
    <s v="7000003617/10C0299JA"/>
  </r>
  <r>
    <n v="98"/>
    <x v="4"/>
    <s v="TOYOTA HIACE"/>
    <n v="8500"/>
    <m/>
    <x v="0"/>
    <s v="HC &amp; SUPPORT SERVICES"/>
    <n v="50"/>
    <d v="2019-02-24T00:00:00"/>
    <x v="1"/>
    <n v="500000"/>
    <n v="58.479532163742689"/>
    <s v="7000003617/10C0299JO"/>
  </r>
  <r>
    <n v="99"/>
    <x v="17"/>
    <s v="TOYOTA HILUX"/>
    <m/>
    <m/>
    <x v="0"/>
    <s v="MRC"/>
    <n v="51"/>
    <d v="2019-02-25T00:00:00"/>
    <x v="1"/>
    <n v="500000"/>
    <n v="58.479532163742689"/>
    <s v="7000003617/10C9060HG"/>
  </r>
  <r>
    <n v="100"/>
    <x v="8"/>
    <s v="ISUZU PANTHER"/>
    <n v="103122"/>
    <m/>
    <x v="0"/>
    <s v="FINANCE &amp; CONTRACT MANAGEMENT"/>
    <n v="52"/>
    <d v="2019-02-25T00:00:00"/>
    <x v="1"/>
    <n v="250000"/>
    <n v="29.239766081871345"/>
    <s v="7000003617/10C0299KB"/>
  </r>
  <r>
    <n v="101"/>
    <x v="15"/>
    <s v="ISUZU PANTHER"/>
    <n v="128310"/>
    <m/>
    <x v="0"/>
    <s v="HC &amp; SUPPORT SERVICES"/>
    <n v="53"/>
    <d v="2019-02-25T00:00:00"/>
    <x v="1"/>
    <n v="400000"/>
    <n v="46.783625730994153"/>
    <s v="7000003617/10C0299HV"/>
  </r>
  <r>
    <n v="102"/>
    <x v="3"/>
    <s v="TOYOTA KIJANG"/>
    <m/>
    <m/>
    <x v="0"/>
    <s v="HC &amp; SUPPORT SERVICES"/>
    <n v="54"/>
    <d v="2019-02-25T00:00:00"/>
    <x v="1"/>
    <n v="300000"/>
    <n v="35.087719298245617"/>
    <s v="7000003617/10C0299JO"/>
  </r>
  <r>
    <n v="103"/>
    <x v="19"/>
    <s v="ISUZU PANTHER"/>
    <n v="59962"/>
    <m/>
    <x v="0"/>
    <s v="PARTS OPERATION &amp; DISTRIBUTION LOBU"/>
    <n v="55"/>
    <d v="2019-02-26T00:00:00"/>
    <x v="1"/>
    <n v="300000"/>
    <n v="35.087719298245617"/>
    <s v="7000003617/10C0230HY"/>
  </r>
  <r>
    <n v="104"/>
    <x v="12"/>
    <s v="ISUZU PANTHER"/>
    <n v="270882"/>
    <m/>
    <x v="0"/>
    <s v="HC &amp; SUPPORT SERVICES"/>
    <n v="56"/>
    <d v="2019-02-26T00:00:00"/>
    <x v="1"/>
    <n v="350000"/>
    <n v="40.935672514619881"/>
    <s v="7000003617/10C0299JO"/>
  </r>
  <r>
    <n v="105"/>
    <x v="5"/>
    <s v="TOYOTA AVANZA"/>
    <n v="225123"/>
    <m/>
    <x v="1"/>
    <s v="HC &amp; SUPPORT SERVICES"/>
    <n v="57"/>
    <d v="2019-02-27T00:00:00"/>
    <x v="1"/>
    <n v="250000"/>
    <n v="31.25"/>
    <s v="7000003617/10C0299JO"/>
  </r>
  <r>
    <n v="106"/>
    <x v="10"/>
    <s v="ISUZU PANTHER"/>
    <n v="125270"/>
    <m/>
    <x v="0"/>
    <s v="CRC"/>
    <n v="58"/>
    <d v="2019-02-27T00:00:00"/>
    <x v="1"/>
    <n v="350000"/>
    <n v="40.935672514619881"/>
    <s v="7000003617/10C0299JO"/>
  </r>
  <r>
    <n v="107"/>
    <x v="1"/>
    <s v="TOYOTA INNOVA"/>
    <n v="41040"/>
    <m/>
    <x v="0"/>
    <s v="MRC"/>
    <n v="59"/>
    <d v="2019-02-27T00:00:00"/>
    <x v="1"/>
    <n v="450000"/>
    <n v="52.631578947368418"/>
    <s v="7000003617/10C9060HG"/>
  </r>
  <r>
    <n v="108"/>
    <x v="4"/>
    <s v="TOYOTA HIACE"/>
    <n v="9002"/>
    <m/>
    <x v="0"/>
    <s v="HC &amp; SUPPORT SERVICES"/>
    <n v="60"/>
    <d v="2019-02-27T00:00:00"/>
    <x v="1"/>
    <n v="500000"/>
    <n v="58.479532163742689"/>
    <s v="7000003617/10C0299JO"/>
  </r>
  <r>
    <n v="109"/>
    <x v="2"/>
    <s v="TOYOTA AVANZA"/>
    <n v="11993"/>
    <m/>
    <x v="1"/>
    <s v="HC &amp; SUPPORT SERVICES"/>
    <n v="61"/>
    <d v="2019-02-28T00:00:00"/>
    <x v="1"/>
    <n v="250000"/>
    <n v="31.25"/>
    <s v="7000003617/10C0299JB"/>
  </r>
  <r>
    <n v="110"/>
    <x v="3"/>
    <s v="TOYOTA KIJANG"/>
    <n v="276667"/>
    <m/>
    <x v="0"/>
    <s v="HC &amp; SUPPORT SERVICES"/>
    <n v="62"/>
    <d v="2019-02-28T00:00:00"/>
    <x v="1"/>
    <n v="300000"/>
    <n v="35.087719298245617"/>
    <s v="7000003617/10C0299JO"/>
  </r>
  <r>
    <n v="111"/>
    <x v="16"/>
    <s v="FORD RANGER"/>
    <n v="69225"/>
    <m/>
    <x v="0"/>
    <s v="PARTS OPERATION &amp; DISTRIBUTION LOBU"/>
    <n v="63"/>
    <d v="2019-02-28T00:00:00"/>
    <x v="1"/>
    <n v="350000"/>
    <n v="40.935672514619881"/>
    <s v="7000003617/10C5030HY"/>
  </r>
  <r>
    <n v="112"/>
    <x v="3"/>
    <s v="TOYOTA KIJANG"/>
    <m/>
    <m/>
    <x v="0"/>
    <s v="HC &amp; SUPPORT SERVICES"/>
    <n v="64"/>
    <d v="2019-03-01T00:00:00"/>
    <x v="2"/>
    <n v="350000"/>
    <n v="40.935672514619881"/>
    <s v="7000003617/10C0299JO"/>
  </r>
  <r>
    <n v="113"/>
    <x v="6"/>
    <s v="TOYOTA FORTUNER"/>
    <m/>
    <m/>
    <x v="0"/>
    <s v="MANAGEMENT"/>
    <n v="65"/>
    <d v="2019-03-02T00:00:00"/>
    <x v="2"/>
    <n v="500000"/>
    <n v="58.479532163742689"/>
    <s v="7000003617/10C0299JA"/>
  </r>
  <r>
    <n v="114"/>
    <x v="18"/>
    <s v="TOYOTA HILUX"/>
    <n v="9488"/>
    <m/>
    <x v="0"/>
    <s v="BUSINESS. DEV. &amp; CUSTOMER. SERV."/>
    <n v="66"/>
    <d v="2019-03-02T00:00:00"/>
    <x v="2"/>
    <n v="500000"/>
    <n v="58.479532163742689"/>
    <s v="7000003617/10C0299FZ"/>
  </r>
  <r>
    <n v="115"/>
    <x v="8"/>
    <s v="ISUZU PANTHER"/>
    <n v="103615"/>
    <m/>
    <x v="0"/>
    <s v="FINANCE &amp; CONTRACT MANAGEMENT"/>
    <n v="67"/>
    <d v="2019-03-02T00:00:00"/>
    <x v="2"/>
    <n v="350000"/>
    <n v="40.935672514619881"/>
    <s v="7000003617/10C0299KB"/>
  </r>
  <r>
    <n v="116"/>
    <x v="11"/>
    <s v="TOYOTA AVANZA"/>
    <n v="13131"/>
    <m/>
    <x v="1"/>
    <s v="HC &amp; SUPPORT SERVICES"/>
    <n v="68"/>
    <d v="2019-03-02T00:00:00"/>
    <x v="2"/>
    <n v="250000"/>
    <n v="31.25"/>
    <s v="7000003617/10C0299JB"/>
  </r>
  <r>
    <n v="117"/>
    <x v="3"/>
    <s v="TOYOTA KIJANG"/>
    <n v="277292"/>
    <m/>
    <x v="0"/>
    <s v="HC &amp; SUPPORT SERVICES"/>
    <n v="69"/>
    <d v="2019-03-03T00:00:00"/>
    <x v="2"/>
    <n v="300000"/>
    <n v="35.087719298245617"/>
    <s v="7000003617/10C0299JO"/>
  </r>
  <r>
    <n v="118"/>
    <x v="4"/>
    <s v="TOYOTA HIACE"/>
    <n v="9531"/>
    <m/>
    <x v="0"/>
    <s v="HC &amp; SUPPORT SERVICES"/>
    <n v="70"/>
    <d v="2019-03-03T00:00:00"/>
    <x v="2"/>
    <n v="500000"/>
    <n v="58.479532163742689"/>
    <s v="7000003617/10C0299JO"/>
  </r>
  <r>
    <n v="119"/>
    <x v="13"/>
    <s v="TOYOTA FORTUNER"/>
    <n v="4887"/>
    <m/>
    <x v="0"/>
    <s v="MANAGEMENT"/>
    <n v="71"/>
    <d v="2019-03-04T00:00:00"/>
    <x v="2"/>
    <n v="400000"/>
    <n v="46.783625730994153"/>
    <s v="7000003617/10C0299JA"/>
  </r>
  <r>
    <n v="120"/>
    <x v="19"/>
    <s v="ISUZU PANTHER"/>
    <n v="100359"/>
    <m/>
    <x v="0"/>
    <s v="PARTS OPERATION &amp; DISTRIBUTION LOBU"/>
    <n v="72"/>
    <d v="2019-03-04T00:00:00"/>
    <x v="2"/>
    <n v="350000"/>
    <n v="40.935672514619881"/>
    <s v="7000003617/10C0230HY"/>
  </r>
  <r>
    <n v="121"/>
    <x v="17"/>
    <s v="TOYOTA HILUX"/>
    <n v="13663"/>
    <m/>
    <x v="0"/>
    <s v="MRC"/>
    <n v="73"/>
    <d v="2019-03-05T00:00:00"/>
    <x v="2"/>
    <n v="400000"/>
    <n v="46.783625730994153"/>
    <s v="7000003617/10C9060HG"/>
  </r>
  <r>
    <n v="122"/>
    <x v="3"/>
    <s v="TOYOTA KIJANG"/>
    <m/>
    <m/>
    <x v="0"/>
    <s v="HC &amp; SUPPORT SERVICES"/>
    <n v="74"/>
    <d v="2019-03-05T00:00:00"/>
    <x v="2"/>
    <n v="300000"/>
    <n v="35.087719298245617"/>
    <s v="7000003617/10C0299JO"/>
  </r>
  <r>
    <n v="123"/>
    <x v="16"/>
    <s v="FORD RANGER"/>
    <m/>
    <m/>
    <x v="0"/>
    <s v="PARTS OPERATION &amp; DISTRIBUTION LOBU"/>
    <n v="75"/>
    <d v="2019-03-06T00:00:00"/>
    <x v="2"/>
    <n v="350000"/>
    <n v="40.935672514619881"/>
    <s v="7000003617/10C5030HY"/>
  </r>
  <r>
    <n v="124"/>
    <x v="8"/>
    <s v="ISUZU PANTHER"/>
    <m/>
    <m/>
    <x v="0"/>
    <s v="FINANCE &amp; CONTRACT MANAGEMENT"/>
    <n v="76"/>
    <d v="2019-03-06T00:00:00"/>
    <x v="2"/>
    <n v="300000"/>
    <n v="35.087719298245617"/>
    <s v="7000003617/10C0299KB"/>
  </r>
  <r>
    <n v="125"/>
    <x v="15"/>
    <s v="ISUZU PANTHER"/>
    <n v="128740"/>
    <m/>
    <x v="0"/>
    <s v="HC &amp; SUPPORT SERVICES"/>
    <n v="77"/>
    <d v="2019-03-06T00:00:00"/>
    <x v="2"/>
    <n v="350000"/>
    <n v="40.935672514619881"/>
    <s v="7000003617/10C0299HV"/>
  </r>
  <r>
    <n v="126"/>
    <x v="12"/>
    <s v="ISUZU PANTHER"/>
    <m/>
    <m/>
    <x v="0"/>
    <s v="HC &amp; SUPPORT SERVICES"/>
    <n v="78"/>
    <d v="2019-03-06T00:00:00"/>
    <x v="2"/>
    <n v="300000"/>
    <n v="35.087719298245617"/>
    <s v="7000003617/10C0299JO"/>
  </r>
  <r>
    <n v="127"/>
    <x v="10"/>
    <s v="ISUZU PANTHER"/>
    <n v="125717"/>
    <m/>
    <x v="0"/>
    <s v="CRC"/>
    <n v="79"/>
    <d v="2019-03-07T00:00:00"/>
    <x v="2"/>
    <n v="150000"/>
    <n v="17.543859649122808"/>
    <s v="7000003617/10C0299JO"/>
  </r>
  <r>
    <n v="128"/>
    <x v="4"/>
    <s v="TOYOTA HIACE"/>
    <m/>
    <m/>
    <x v="0"/>
    <s v="HC &amp; SUPPORT SERVICES"/>
    <n v="80"/>
    <d v="2019-03-07T00:00:00"/>
    <x v="2"/>
    <n v="500000"/>
    <n v="58.479532163742689"/>
    <s v="7000003617/10C0299JO"/>
  </r>
  <r>
    <n v="129"/>
    <x v="2"/>
    <s v="TOYOTA AVANZA"/>
    <n v="12374"/>
    <m/>
    <x v="1"/>
    <s v="HC &amp; SUPPORT SERVICES"/>
    <n v="81"/>
    <d v="2019-03-07T00:00:00"/>
    <x v="2"/>
    <n v="250000"/>
    <n v="31.25"/>
    <s v="7000003617/10C0299JB"/>
  </r>
  <r>
    <n v="130"/>
    <x v="3"/>
    <s v="TOYOTA KIJANG"/>
    <m/>
    <m/>
    <x v="0"/>
    <s v="HC &amp; SUPPORT SERVICES"/>
    <n v="82"/>
    <d v="2019-03-08T00:00:00"/>
    <x v="2"/>
    <n v="350000"/>
    <n v="40.935672514619881"/>
    <s v="7000003617/10C0299JO"/>
  </r>
  <r>
    <n v="131"/>
    <x v="14"/>
    <s v="TOYOTA FORTUNER"/>
    <n v="59174"/>
    <m/>
    <x v="0"/>
    <s v="MANAGEMENT"/>
    <n v="83"/>
    <d v="2019-03-08T00:00:00"/>
    <x v="2"/>
    <n v="300000"/>
    <n v="35.087719298245617"/>
    <s v="7000003617/10C0299JO"/>
  </r>
  <r>
    <n v="132"/>
    <x v="11"/>
    <s v="TOYOTA AVANZA"/>
    <n v="13442"/>
    <m/>
    <x v="1"/>
    <s v="HC &amp; SUPPORT SERVICES"/>
    <n v="84"/>
    <d v="2019-03-08T00:00:00"/>
    <x v="2"/>
    <n v="200000"/>
    <n v="25"/>
    <s v="7000003617/10C0299JB"/>
  </r>
  <r>
    <n v="133"/>
    <x v="12"/>
    <s v="ISUZU PANTHER"/>
    <m/>
    <m/>
    <x v="0"/>
    <s v="HC &amp; SUPPORT SERVICES"/>
    <n v="85"/>
    <d v="2019-03-09T00:00:00"/>
    <x v="2"/>
    <n v="250000"/>
    <n v="29.239766081871345"/>
    <s v="7000003617/10C0299JO"/>
  </r>
  <r>
    <n v="134"/>
    <x v="13"/>
    <s v="TOYOTA FORTUNER"/>
    <n v="5279"/>
    <m/>
    <x v="0"/>
    <s v="MANAGEMENT"/>
    <n v="86"/>
    <d v="2019-03-09T00:00:00"/>
    <x v="2"/>
    <n v="300000"/>
    <n v="35.087719298245617"/>
    <s v="7000003617/10C0299JA"/>
  </r>
  <r>
    <n v="135"/>
    <x v="17"/>
    <s v="TOYOTA HILUX"/>
    <n v="14057"/>
    <m/>
    <x v="0"/>
    <s v="MRC"/>
    <n v="87"/>
    <d v="2019-03-09T00:00:00"/>
    <x v="2"/>
    <n v="350000"/>
    <n v="40.935672514619881"/>
    <s v="7000003617/10C9060HG"/>
  </r>
  <r>
    <n v="136"/>
    <x v="1"/>
    <s v="TOYOTA INNOVA"/>
    <n v="41622"/>
    <m/>
    <x v="0"/>
    <s v="MRC"/>
    <n v="88"/>
    <d v="2019-03-09T00:00:00"/>
    <x v="2"/>
    <n v="400000"/>
    <n v="46.783625730994153"/>
    <s v="7000003617/10C9060HG"/>
  </r>
  <r>
    <n v="137"/>
    <x v="3"/>
    <s v="TOYOTA KIJANG"/>
    <m/>
    <m/>
    <x v="0"/>
    <s v="HC &amp; SUPPORT SERVICES"/>
    <n v="89"/>
    <d v="2019-03-10T00:00:00"/>
    <x v="2"/>
    <n v="250000"/>
    <n v="29.239766081871345"/>
    <s v="7000003617/10C0299JO"/>
  </r>
  <r>
    <n v="138"/>
    <x v="19"/>
    <s v="ISUZU PANTHER"/>
    <m/>
    <m/>
    <x v="0"/>
    <s v="PARTS OPERATION &amp; DISTRIBUTION LOBU"/>
    <n v="90"/>
    <d v="2019-03-11T00:00:00"/>
    <x v="2"/>
    <n v="200000"/>
    <n v="23.391812865497077"/>
    <s v="7000003617/10C0230HY"/>
  </r>
  <r>
    <n v="139"/>
    <x v="10"/>
    <s v="ISUZU PANTHER"/>
    <n v="125924"/>
    <m/>
    <x v="0"/>
    <s v="CRC"/>
    <n v="91"/>
    <d v="2019-03-11T00:00:00"/>
    <x v="2"/>
    <n v="350000"/>
    <n v="40.935672514619881"/>
    <s v="7000003617/10C0299JO"/>
  </r>
  <r>
    <n v="140"/>
    <x v="13"/>
    <s v="TOYOTA FORTUNER"/>
    <m/>
    <m/>
    <x v="0"/>
    <s v="MANAGEMENT"/>
    <n v="92"/>
    <d v="2019-03-11T00:00:00"/>
    <x v="2"/>
    <n v="350000"/>
    <n v="40.935672514619881"/>
    <s v="7000003617/10C0299JA"/>
  </r>
  <r>
    <n v="141"/>
    <x v="15"/>
    <s v="ISUZU PANTHER"/>
    <m/>
    <m/>
    <x v="0"/>
    <s v="HC &amp; SUPPORT SERVICES"/>
    <n v="93"/>
    <d v="2019-03-11T00:00:00"/>
    <x v="2"/>
    <n v="350000"/>
    <n v="40.935672514619881"/>
    <s v="7000003617/10C0299HV"/>
  </r>
  <r>
    <n v="142"/>
    <x v="4"/>
    <s v="TOYOTA HIACE"/>
    <n v="10647"/>
    <m/>
    <x v="0"/>
    <s v="HC &amp; SUPPORT SERVICES"/>
    <n v="94"/>
    <d v="2019-03-11T00:00:00"/>
    <x v="2"/>
    <n v="500000"/>
    <n v="58.479532163742689"/>
    <s v="7000003617/10C0299JO"/>
  </r>
  <r>
    <n v="143"/>
    <x v="8"/>
    <s v="ISUZU PANTHER"/>
    <n v="401045"/>
    <m/>
    <x v="0"/>
    <s v="FINANCE &amp; CONTRACT MANAGEMENT"/>
    <n v="95"/>
    <d v="2019-03-12T00:00:00"/>
    <x v="2"/>
    <n v="400000"/>
    <n v="46.783625730994153"/>
    <s v="7000003617/10C0299KB"/>
  </r>
  <r>
    <n v="144"/>
    <x v="12"/>
    <s v="ISUZU PANTHER"/>
    <n v="272044"/>
    <m/>
    <x v="0"/>
    <s v="HC &amp; SUPPORT SERVICES"/>
    <n v="96"/>
    <d v="2019-03-12T00:00:00"/>
    <x v="2"/>
    <n v="300000"/>
    <n v="35.087719298245617"/>
    <s v="7000003617/10C0299JO"/>
  </r>
  <r>
    <n v="145"/>
    <x v="2"/>
    <s v="TOYOTA AVANZA"/>
    <n v="12703"/>
    <m/>
    <x v="1"/>
    <s v="HC &amp; SUPPORT SERVICES"/>
    <n v="97"/>
    <d v="2019-03-13T00:00:00"/>
    <x v="2"/>
    <n v="250000"/>
    <n v="31.25"/>
    <s v="7000003617/10C0299JB"/>
  </r>
  <r>
    <n v="146"/>
    <x v="9"/>
    <s v="TOYOTA INNOVA"/>
    <n v="28211"/>
    <m/>
    <x v="0"/>
    <s v="MANAGEMENT"/>
    <n v="98"/>
    <d v="2019-03-14T00:00:00"/>
    <x v="2"/>
    <n v="300000"/>
    <n v="35.087719298245617"/>
    <s v="7000003617/10C0299JA"/>
  </r>
  <r>
    <n v="147"/>
    <x v="5"/>
    <s v="TOYOTA AVANZA"/>
    <n v="225576"/>
    <m/>
    <x v="1"/>
    <s v="HC &amp; SUPPORT SERVICES"/>
    <n v="99"/>
    <d v="2019-03-14T00:00:00"/>
    <x v="2"/>
    <n v="250000"/>
    <n v="31.25"/>
    <s v="7000003617/10C0299JO"/>
  </r>
  <r>
    <n v="148"/>
    <x v="12"/>
    <s v="ISUZU PANTHER"/>
    <n v="272388"/>
    <m/>
    <x v="0"/>
    <s v="HC &amp; SUPPORT SERVICES"/>
    <n v="100"/>
    <d v="2019-03-14T00:00:00"/>
    <x v="2"/>
    <n v="300000"/>
    <n v="35.087719298245617"/>
    <s v="7000003617/10C0299JO"/>
  </r>
  <r>
    <n v="149"/>
    <x v="17"/>
    <s v="TOYOTA HILUX"/>
    <n v="14516"/>
    <m/>
    <x v="0"/>
    <s v="MRC"/>
    <n v="1"/>
    <d v="2019-03-15T00:00:00"/>
    <x v="2"/>
    <n v="500000"/>
    <n v="58.479532163742689"/>
    <s v="7000003617/10C9060HG"/>
  </r>
  <r>
    <n v="150"/>
    <x v="18"/>
    <s v="TOYOTA HILUX"/>
    <n v="10110"/>
    <m/>
    <x v="0"/>
    <s v="BUSINESS. DEV. &amp; CUSTOMER. SERV."/>
    <n v="2"/>
    <d v="2019-03-15T00:00:00"/>
    <x v="2"/>
    <n v="500000"/>
    <n v="58.479532163742689"/>
    <s v="7000003617/10C0299FZ"/>
  </r>
  <r>
    <n v="151"/>
    <x v="16"/>
    <s v="FORD RANGER"/>
    <n v="69859"/>
    <m/>
    <x v="0"/>
    <s v="PARTS OPERATION &amp; DISTRIBUTION LOBU"/>
    <n v="3"/>
    <d v="2019-03-15T00:00:00"/>
    <x v="2"/>
    <n v="400000"/>
    <n v="46.783625730994153"/>
    <s v="7000003617/10C5030HY"/>
  </r>
  <r>
    <n v="152"/>
    <x v="4"/>
    <s v="TOYOTA HIACE"/>
    <m/>
    <m/>
    <x v="0"/>
    <s v="HC &amp; SUPPORT SERVICES"/>
    <n v="4"/>
    <d v="2019-03-15T00:00:00"/>
    <x v="2"/>
    <n v="600000"/>
    <n v="70.175438596491233"/>
    <s v="7000003617/10C0299JO"/>
  </r>
  <r>
    <n v="153"/>
    <x v="12"/>
    <s v="ISUZU PANTHER"/>
    <n v="271914"/>
    <m/>
    <x v="0"/>
    <s v="HC &amp; SUPPORT SERVICES"/>
    <n v="5"/>
    <d v="2019-03-17T00:00:00"/>
    <x v="2"/>
    <n v="350000"/>
    <n v="40.935672514619881"/>
    <s v="7000003617/10C0299JO"/>
  </r>
  <r>
    <n v="154"/>
    <x v="8"/>
    <s v="ISUZU PANTHER"/>
    <m/>
    <m/>
    <x v="0"/>
    <s v="FINANCE &amp; CONTRACT MANAGEMENT"/>
    <n v="6"/>
    <d v="2019-03-17T00:00:00"/>
    <x v="2"/>
    <n v="350000"/>
    <n v="40.935672514619881"/>
    <s v="7000003617/10C0299KB"/>
  </r>
  <r>
    <n v="155"/>
    <x v="13"/>
    <s v="TOYOTA FORTUNER"/>
    <n v="6177"/>
    <m/>
    <x v="0"/>
    <s v="MANAGEMENT"/>
    <n v="7"/>
    <d v="2019-03-18T00:00:00"/>
    <x v="2"/>
    <n v="500000"/>
    <n v="58.479532163742689"/>
    <s v="7000003617/10C0299JA"/>
  </r>
  <r>
    <n v="156"/>
    <x v="1"/>
    <s v="TOYOTA INNOVA"/>
    <n v="41955"/>
    <m/>
    <x v="0"/>
    <s v="MRC"/>
    <n v="8"/>
    <d v="2019-03-18T00:00:00"/>
    <x v="2"/>
    <n v="300000"/>
    <n v="35.087719298245617"/>
    <s v="7000003617/10C9060HG"/>
  </r>
  <r>
    <n v="157"/>
    <x v="11"/>
    <s v="TOYOTA AVANZA"/>
    <m/>
    <m/>
    <x v="1"/>
    <s v="HC &amp; SUPPORT SERVICES"/>
    <n v="9"/>
    <d v="2019-03-18T00:00:00"/>
    <x v="2"/>
    <n v="250000"/>
    <n v="31.25"/>
    <s v="7000003617/10C0299JB"/>
  </r>
  <r>
    <n v="158"/>
    <x v="19"/>
    <s v="ISUZU PANTHER"/>
    <m/>
    <m/>
    <x v="0"/>
    <s v="PARTS OPERATION &amp; DISTRIBUTION LOBU"/>
    <n v="10"/>
    <d v="2019-03-19T00:00:00"/>
    <x v="2"/>
    <n v="300000"/>
    <n v="35.087719298245617"/>
    <s v="7000003617/10C0230HY"/>
  </r>
  <r>
    <n v="159"/>
    <x v="2"/>
    <s v="TOYOTA AVANZA"/>
    <n v="13402"/>
    <m/>
    <x v="1"/>
    <s v="HC &amp; SUPPORT SERVICES"/>
    <n v="11"/>
    <d v="2019-03-19T00:00:00"/>
    <x v="2"/>
    <n v="200000"/>
    <n v="25"/>
    <s v="7000003617/10C0299JB"/>
  </r>
  <r>
    <n v="160"/>
    <x v="0"/>
    <s v="FORD RANGER"/>
    <m/>
    <m/>
    <x v="0"/>
    <s v="HC &amp; SUPPORT SERVICES"/>
    <n v="12"/>
    <d v="2019-03-19T00:00:00"/>
    <x v="2"/>
    <n v="500000"/>
    <n v="58.479532163742689"/>
    <s v="7000003617/10C0299JO"/>
  </r>
  <r>
    <n v="161"/>
    <x v="12"/>
    <s v="ISUZU PANTHER"/>
    <m/>
    <m/>
    <x v="0"/>
    <s v="HC &amp; SUPPORT SERVICES"/>
    <n v="13"/>
    <d v="2019-03-19T00:00:00"/>
    <x v="2"/>
    <n v="350000"/>
    <n v="40.935672514619881"/>
    <s v="7000003617/10C0299JO"/>
  </r>
  <r>
    <n v="162"/>
    <x v="15"/>
    <s v="ISUZU PANTHER"/>
    <m/>
    <m/>
    <x v="0"/>
    <s v="HC &amp; SUPPORT SERVICES"/>
    <n v="14"/>
    <d v="2019-03-19T00:00:00"/>
    <x v="2"/>
    <n v="350000"/>
    <n v="40.935672514619881"/>
    <s v="7000003617/10C0299HV"/>
  </r>
  <r>
    <n v="163"/>
    <x v="10"/>
    <s v="ISUZU PANTHER"/>
    <n v="126398"/>
    <m/>
    <x v="0"/>
    <s v="CRC"/>
    <n v="15"/>
    <d v="2019-03-20T00:00:00"/>
    <x v="2"/>
    <n v="300000"/>
    <n v="35.087719298245617"/>
    <s v="7000003617/10C0299JO"/>
  </r>
  <r>
    <n v="164"/>
    <x v="4"/>
    <s v="TOYOTA HIACE"/>
    <n v="11818"/>
    <m/>
    <x v="0"/>
    <s v="HC &amp; SUPPORT SERVICES"/>
    <n v="16"/>
    <d v="2019-03-20T00:00:00"/>
    <x v="2"/>
    <n v="500000"/>
    <n v="58.479532163742689"/>
    <s v="7000003617/10C0299JO"/>
  </r>
  <r>
    <n v="165"/>
    <x v="8"/>
    <s v="ISUZU PANTHER"/>
    <n v="105261"/>
    <m/>
    <x v="0"/>
    <s v="FINANCE &amp; CONTRACT MANAGEMENT"/>
    <n v="17"/>
    <d v="2019-03-20T00:00:00"/>
    <x v="2"/>
    <n v="200000"/>
    <n v="23.391812865497077"/>
    <s v="7000003617/10C0299KB"/>
  </r>
  <r>
    <n v="166"/>
    <x v="17"/>
    <s v="TOYOTA HILUX"/>
    <n v="15000"/>
    <m/>
    <x v="0"/>
    <s v="MRC"/>
    <n v="18"/>
    <d v="2019-03-20T00:00:00"/>
    <x v="2"/>
    <n v="400000"/>
    <n v="46.783625730994153"/>
    <s v="7000003617/10C9060HG"/>
  </r>
  <r>
    <n v="167"/>
    <x v="6"/>
    <s v="TOYOTA FORTUNER"/>
    <m/>
    <m/>
    <x v="0"/>
    <s v="MANAGEMENT"/>
    <n v="19"/>
    <d v="2019-03-21T00:00:00"/>
    <x v="2"/>
    <n v="350000"/>
    <n v="40.935672514619881"/>
    <s v="7000003617/10C0299JA"/>
  </r>
  <r>
    <n v="168"/>
    <x v="13"/>
    <s v="TOYOTA FORTUNER"/>
    <m/>
    <m/>
    <x v="0"/>
    <s v="MANAGEMENT"/>
    <n v="20"/>
    <d v="2019-03-22T00:00:00"/>
    <x v="2"/>
    <n v="350000"/>
    <n v="40.935672514619881"/>
    <s v="7000003617/10C0299JA"/>
  </r>
  <r>
    <n v="169"/>
    <x v="12"/>
    <s v="ISUZU PANTHER"/>
    <m/>
    <m/>
    <x v="0"/>
    <s v="HC &amp; SUPPORT SERVICES"/>
    <n v="21"/>
    <d v="2019-03-23T00:00:00"/>
    <x v="2"/>
    <n v="250000"/>
    <n v="29.239766081871345"/>
    <s v="7000003617/10C0299JO"/>
  </r>
  <r>
    <n v="170"/>
    <x v="4"/>
    <s v="TOYOTA HIACE"/>
    <n v="12379"/>
    <m/>
    <x v="0"/>
    <s v="HC &amp; SUPPORT SERVICES"/>
    <n v="22"/>
    <d v="2019-03-24T00:00:00"/>
    <x v="2"/>
    <n v="500000"/>
    <n v="58.479532163742689"/>
    <s v="7000003617/10C0299JO"/>
  </r>
  <r>
    <n v="171"/>
    <x v="19"/>
    <s v="ISUZU PANTHER"/>
    <n v="101350"/>
    <m/>
    <x v="0"/>
    <s v="PARTS OPERATION &amp; DISTRIBUTION LOBU"/>
    <n v="23"/>
    <d v="2019-03-25T00:00:00"/>
    <x v="2"/>
    <n v="400000"/>
    <n v="38.46153846153846"/>
    <s v="7000003617/10C0230HY"/>
  </r>
  <r>
    <n v="172"/>
    <x v="8"/>
    <s v="ISUZU PANTHER"/>
    <m/>
    <m/>
    <x v="0"/>
    <s v="FINANCE &amp; CONTRACT MANAGEMENT"/>
    <n v="24"/>
    <d v="2019-03-25T00:00:00"/>
    <x v="2"/>
    <n v="350000"/>
    <n v="33.653846153846153"/>
    <s v="7000003617/10C0299KB"/>
  </r>
  <r>
    <n v="173"/>
    <x v="10"/>
    <s v="ISUZU PANTHER"/>
    <n v="126781"/>
    <m/>
    <x v="0"/>
    <s v="CRC"/>
    <n v="25"/>
    <d v="2019-03-25T00:00:00"/>
    <x v="2"/>
    <n v="350000"/>
    <n v="33.653846153846153"/>
    <s v="7000003617/10C0299JO"/>
  </r>
  <r>
    <n v="174"/>
    <x v="12"/>
    <s v="ISUZU PANTHER"/>
    <m/>
    <m/>
    <x v="0"/>
    <s v="HC &amp; SUPPORT SERVICES"/>
    <n v="26"/>
    <d v="2019-03-26T00:00:00"/>
    <x v="2"/>
    <n v="400000"/>
    <n v="38.46153846153846"/>
    <s v="7000003617/10C0299JO"/>
  </r>
  <r>
    <n v="175"/>
    <x v="17"/>
    <s v="TOYOTA HILUX"/>
    <n v="15505"/>
    <m/>
    <x v="0"/>
    <s v="MRC"/>
    <n v="27"/>
    <d v="2019-03-26T00:00:00"/>
    <x v="2"/>
    <n v="500000"/>
    <n v="48.07692307692308"/>
    <s v="7000003617/10C9060HG"/>
  </r>
  <r>
    <n v="176"/>
    <x v="18"/>
    <s v="TOYOTA HILUX"/>
    <m/>
    <m/>
    <x v="0"/>
    <s v="BUSINESS. DEV. &amp; CUSTOMER. SERV."/>
    <n v="28"/>
    <d v="2019-03-26T00:00:00"/>
    <x v="2"/>
    <n v="500000"/>
    <n v="48.07692307692308"/>
    <s v="7000003617/10C0299FZ"/>
  </r>
  <r>
    <n v="177"/>
    <x v="2"/>
    <s v="TOYOTA AVANZA"/>
    <n v="13433"/>
    <m/>
    <x v="1"/>
    <s v="HC &amp; SUPPORT SERVICES"/>
    <n v="29"/>
    <d v="2019-03-26T00:00:00"/>
    <x v="2"/>
    <n v="250000"/>
    <n v="31.847133757961782"/>
    <s v="7000003617/10C0299JB"/>
  </r>
  <r>
    <n v="178"/>
    <x v="11"/>
    <s v="TOYOTA AVANZA"/>
    <m/>
    <m/>
    <x v="1"/>
    <s v="HC &amp; SUPPORT SERVICES"/>
    <n v="30"/>
    <d v="2019-03-27T00:00:00"/>
    <x v="2"/>
    <n v="300000"/>
    <n v="38.216560509554142"/>
    <s v="7000003617/10C0299JB"/>
  </r>
  <r>
    <n v="179"/>
    <x v="16"/>
    <s v="FORD RANGER"/>
    <n v="70186"/>
    <m/>
    <x v="0"/>
    <s v="PARTS OPERATION &amp; DISTRIBUTION LOBU"/>
    <n v="31"/>
    <d v="2019-03-27T00:00:00"/>
    <x v="2"/>
    <n v="350000"/>
    <n v="33.653846153846153"/>
    <s v="7000003617/10C5030HY"/>
  </r>
  <r>
    <n v="180"/>
    <x v="8"/>
    <s v="ISUZU PANTHER"/>
    <n v="106087"/>
    <m/>
    <x v="0"/>
    <s v="FINANCE &amp; CONTRACT MANAGEMENT"/>
    <n v="32"/>
    <d v="2019-03-28T00:00:00"/>
    <x v="2"/>
    <n v="300000"/>
    <n v="28.846153846153847"/>
    <s v="7000003617/10C0299KB"/>
  </r>
  <r>
    <n v="181"/>
    <x v="5"/>
    <s v="TOYOTA AVANZA"/>
    <m/>
    <m/>
    <x v="1"/>
    <s v="HC &amp; SUPPORT SERVICES"/>
    <n v="33"/>
    <d v="2019-03-28T00:00:00"/>
    <x v="2"/>
    <n v="250000"/>
    <n v="31.847133757961782"/>
    <s v="7000003617/10C0299JO"/>
  </r>
  <r>
    <n v="182"/>
    <x v="3"/>
    <s v="TOYOTA KIJANG"/>
    <m/>
    <m/>
    <x v="0"/>
    <s v="HC &amp; SUPPORT SERVICES"/>
    <n v="34"/>
    <d v="2019-03-28T00:00:00"/>
    <x v="2"/>
    <n v="300000"/>
    <n v="28.846153846153847"/>
    <s v="7000003617/10C0299JO"/>
  </r>
  <r>
    <n v="183"/>
    <x v="12"/>
    <s v="ISUZU PANTHER"/>
    <n v="215121"/>
    <m/>
    <x v="0"/>
    <s v="HC &amp; SUPPORT SERVICES"/>
    <n v="35"/>
    <d v="2019-03-29T00:00:00"/>
    <x v="2"/>
    <n v="400000"/>
    <n v="38.46153846153846"/>
    <s v="7000003617/10C0299JO"/>
  </r>
  <r>
    <n v="184"/>
    <x v="13"/>
    <s v="TOYOTA FORTUNER"/>
    <n v="6846"/>
    <m/>
    <x v="0"/>
    <s v="MANAGEMENT"/>
    <n v="36"/>
    <d v="2019-03-29T00:00:00"/>
    <x v="2"/>
    <n v="350000"/>
    <n v="33.653846153846153"/>
    <s v="7000003617/10C0299JA"/>
  </r>
  <r>
    <n v="185"/>
    <x v="15"/>
    <s v="ISUZU PANTHER"/>
    <m/>
    <m/>
    <x v="0"/>
    <s v="HC &amp; SUPPORT SERVICES"/>
    <n v="37"/>
    <d v="2019-03-29T00:00:00"/>
    <x v="2"/>
    <n v="400000"/>
    <n v="38.46153846153846"/>
    <s v="7000003617/10C0299HV"/>
  </r>
  <r>
    <n v="186"/>
    <x v="9"/>
    <s v="TOYOTA INNOVA"/>
    <n v="28516"/>
    <m/>
    <x v="0"/>
    <s v="MANAGEMENT"/>
    <n v="38"/>
    <d v="2019-03-29T00:00:00"/>
    <x v="2"/>
    <n v="300000"/>
    <n v="28.846153846153847"/>
    <s v="7000003617/10C0299JA"/>
  </r>
  <r>
    <n v="187"/>
    <x v="3"/>
    <s v="TOYOTA KIJANG"/>
    <m/>
    <m/>
    <x v="0"/>
    <s v="HC &amp; SUPPORT SERVICES"/>
    <n v="39"/>
    <d v="2019-03-30T00:00:00"/>
    <x v="2"/>
    <n v="300000"/>
    <n v="28.846153846153847"/>
    <s v="7000003617/10C0299JO"/>
  </r>
  <r>
    <n v="188"/>
    <x v="19"/>
    <s v="ISUZU PANTHER"/>
    <m/>
    <m/>
    <x v="0"/>
    <s v="PARTS OPERATION &amp; DISTRIBUTION LOBU"/>
    <n v="40"/>
    <d v="2019-03-30T00:00:00"/>
    <x v="2"/>
    <n v="350000"/>
    <n v="33.653846153846153"/>
    <s v="7000003617/10C0230HY"/>
  </r>
  <r>
    <n v="189"/>
    <x v="12"/>
    <s v="ISUZU PANTHER"/>
    <n v="275528"/>
    <m/>
    <x v="0"/>
    <s v="HC &amp; SUPPORT SERVICES"/>
    <n v="41"/>
    <d v="2019-03-31T00:00:00"/>
    <x v="2"/>
    <n v="200000"/>
    <n v="19.23076923076923"/>
    <s v="7000003617/10C0299JO"/>
  </r>
  <r>
    <n v="190"/>
    <x v="6"/>
    <s v="TOYOTA FORTUNER"/>
    <n v="88714"/>
    <m/>
    <x v="0"/>
    <s v="MANAGEMENT"/>
    <n v="42"/>
    <d v="2019-04-01T00:00:00"/>
    <x v="3"/>
    <n v="350000"/>
    <n v="33.653846153846153"/>
    <s v="7000003617/10C0299JA"/>
  </r>
  <r>
    <n v="191"/>
    <x v="3"/>
    <s v="TOYOTA KIJANG"/>
    <m/>
    <m/>
    <x v="0"/>
    <s v="HC &amp; SUPPORT SERVICES"/>
    <n v="43"/>
    <d v="2019-04-01T00:00:00"/>
    <x v="3"/>
    <n v="300000"/>
    <n v="28.846153846153847"/>
    <s v="7000003617/10C0299JO"/>
  </r>
  <r>
    <n v="192"/>
    <x v="10"/>
    <s v="ISUZU PANTHER"/>
    <n v="127264"/>
    <m/>
    <x v="0"/>
    <s v="CRC"/>
    <n v="44"/>
    <d v="2019-04-01T00:00:00"/>
    <x v="3"/>
    <n v="350000"/>
    <n v="33.653846153846153"/>
    <s v="7000003617/10C0299JO"/>
  </r>
  <r>
    <n v="193"/>
    <x v="3"/>
    <s v="TOYOTA KIJANG"/>
    <n v="279392"/>
    <m/>
    <x v="0"/>
    <s v="HC &amp; SUPPORT SERVICES"/>
    <n v="45"/>
    <d v="2019-04-02T00:00:00"/>
    <x v="3"/>
    <n v="350000"/>
    <n v="33.653846153846153"/>
    <s v="7000003617/10C0299JO"/>
  </r>
  <r>
    <n v="194"/>
    <x v="8"/>
    <s v="ISUZU PANTHER"/>
    <n v="106444"/>
    <m/>
    <x v="0"/>
    <s v="FINANCE &amp; CONTRACT MANAGEMENT"/>
    <n v="46"/>
    <d v="2019-04-03T00:00:00"/>
    <x v="3"/>
    <n v="350000"/>
    <n v="33.653846153846153"/>
    <s v="7000003617/10C0299KB"/>
  </r>
  <r>
    <n v="195"/>
    <x v="0"/>
    <s v="FORD RANGER"/>
    <n v="154516"/>
    <m/>
    <x v="0"/>
    <s v="HC &amp; SUPPORT SERVICES"/>
    <n v="47"/>
    <d v="2019-04-03T00:00:00"/>
    <x v="3"/>
    <n v="500000"/>
    <n v="48.07692307692308"/>
    <s v="7000003617/10C0299JO"/>
  </r>
  <r>
    <n v="196"/>
    <x v="12"/>
    <s v="ISUZU PANTHER"/>
    <n v="275933"/>
    <m/>
    <x v="0"/>
    <s v="HC &amp; SUPPORT SERVICES"/>
    <n v="48"/>
    <d v="2019-04-03T00:00:00"/>
    <x v="3"/>
    <n v="300000"/>
    <n v="28.846153846153847"/>
    <s v="7000003617/10C0299JO"/>
  </r>
  <r>
    <n v="197"/>
    <x v="3"/>
    <s v="TOYOTA KIJANG"/>
    <n v="279719"/>
    <m/>
    <x v="0"/>
    <s v="HC &amp; SUPPORT SERVICES"/>
    <n v="49"/>
    <d v="2019-04-04T00:00:00"/>
    <x v="3"/>
    <n v="300000"/>
    <n v="28.846153846153847"/>
    <s v="7000003617/10C0299JO"/>
  </r>
  <r>
    <n v="198"/>
    <x v="15"/>
    <s v="ISUZU PANTHER"/>
    <m/>
    <m/>
    <x v="0"/>
    <s v="HC &amp; SUPPORT SERVICES"/>
    <n v="50"/>
    <d v="2019-04-04T00:00:00"/>
    <x v="3"/>
    <n v="300000"/>
    <n v="28.846153846153847"/>
    <s v="7000003617/10C0299HV"/>
  </r>
  <r>
    <n v="199"/>
    <x v="16"/>
    <s v="FORD RANGER"/>
    <n v="70392"/>
    <m/>
    <x v="0"/>
    <s v="PARTS OPERATION &amp; DISTRIBUTION LOBU"/>
    <n v="51"/>
    <d v="2019-04-04T00:00:00"/>
    <x v="3"/>
    <n v="400000"/>
    <n v="38.46153846153846"/>
    <s v="7000003617/10C5030HY"/>
  </r>
  <r>
    <n v="200"/>
    <x v="11"/>
    <s v="TOYOTA AVANZA"/>
    <n v="14584"/>
    <m/>
    <x v="1"/>
    <s v="HC &amp; SUPPORT SERVICES"/>
    <n v="52"/>
    <d v="2019-04-05T00:00:00"/>
    <x v="3"/>
    <n v="300000"/>
    <n v="38.216560509554142"/>
    <s v="7000003617/10C0299JB"/>
  </r>
  <r>
    <n v="201"/>
    <x v="10"/>
    <s v="ISUZU PANTHER"/>
    <n v="127693"/>
    <m/>
    <x v="0"/>
    <s v="CRC"/>
    <n v="53"/>
    <d v="2019-04-05T00:00:00"/>
    <x v="3"/>
    <n v="300000"/>
    <n v="28.846153846153847"/>
    <s v="7000003617/10C0299JO"/>
  </r>
  <r>
    <n v="202"/>
    <x v="13"/>
    <s v="TOYOTA FORTUNER"/>
    <n v="7269"/>
    <m/>
    <x v="0"/>
    <s v="MANAGEMENT"/>
    <n v="54"/>
    <d v="2019-04-05T00:00:00"/>
    <x v="3"/>
    <n v="400000"/>
    <n v="38.46153846153846"/>
    <s v="7000003617/10C0299JA"/>
  </r>
  <r>
    <n v="203"/>
    <x v="8"/>
    <s v="ISUZU PANTHER"/>
    <n v="106734"/>
    <m/>
    <x v="0"/>
    <s v="FINANCE &amp; CONTRACT MANAGEMENT"/>
    <n v="55"/>
    <d v="2019-04-06T00:00:00"/>
    <x v="3"/>
    <n v="200000"/>
    <n v="19.23076923076923"/>
    <s v="7000003617/10C0299KB"/>
  </r>
  <r>
    <n v="204"/>
    <x v="19"/>
    <s v="ISUZU PANTHER"/>
    <m/>
    <m/>
    <x v="0"/>
    <s v="PARTS OPERATION &amp; DISTRIBUTION LOBU"/>
    <n v="56"/>
    <d v="2019-04-06T00:00:00"/>
    <x v="3"/>
    <n v="300000"/>
    <n v="28.846153846153847"/>
    <s v="7000003617/10C0230HY"/>
  </r>
  <r>
    <n v="205"/>
    <x v="12"/>
    <s v="ISUZU PANTHER"/>
    <n v="276316"/>
    <m/>
    <x v="0"/>
    <s v="HC &amp; SUPPORT SERVICES"/>
    <n v="57"/>
    <d v="2019-04-06T00:00:00"/>
    <x v="3"/>
    <n v="300000"/>
    <n v="28.846153846153847"/>
    <s v="7000003617/10C0299JO"/>
  </r>
  <r>
    <n v="206"/>
    <x v="14"/>
    <s v="TOYOTA FORTUNER"/>
    <n v="59606"/>
    <m/>
    <x v="0"/>
    <s v="MANAGEMENT"/>
    <n v="58"/>
    <d v="2019-04-08T00:00:00"/>
    <x v="3"/>
    <n v="400000"/>
    <n v="38.46153846153846"/>
    <s v="7000003617/10C0299JO"/>
  </r>
  <r>
    <n v="207"/>
    <x v="5"/>
    <s v="TOYOTA AVANZA"/>
    <m/>
    <m/>
    <x v="1"/>
    <s v="HC &amp; SUPPORT SERVICES"/>
    <n v="59"/>
    <d v="2019-04-08T00:00:00"/>
    <x v="3"/>
    <n v="300000"/>
    <n v="38.216560509554142"/>
    <s v="7000003617/10C0299JO"/>
  </r>
  <r>
    <n v="208"/>
    <x v="17"/>
    <s v="TOYOTA HILUX"/>
    <n v="16529"/>
    <m/>
    <x v="0"/>
    <s v="MRC"/>
    <n v="60"/>
    <d v="2019-04-09T00:00:00"/>
    <x v="3"/>
    <n v="500000"/>
    <n v="48.07692307692308"/>
    <s v="7000003617/10C9060HG"/>
  </r>
  <r>
    <n v="209"/>
    <x v="9"/>
    <s v="TOYOTA INNOVA"/>
    <n v="28818"/>
    <m/>
    <x v="0"/>
    <s v="MANAGEMENT"/>
    <n v="61"/>
    <d v="2019-04-09T00:00:00"/>
    <x v="3"/>
    <n v="250000"/>
    <n v="24.03846153846154"/>
    <s v="7000003617/10C0299JA"/>
  </r>
  <r>
    <n v="210"/>
    <x v="0"/>
    <s v="FORD RANGER"/>
    <n v="154999"/>
    <m/>
    <x v="0"/>
    <s v="HC &amp; SUPPORT SERVICES"/>
    <n v="62"/>
    <d v="2019-04-09T00:00:00"/>
    <x v="3"/>
    <n v="500000"/>
    <n v="48.07692307692308"/>
    <s v="7000003617/10C0299JO"/>
  </r>
  <r>
    <n v="211"/>
    <x v="12"/>
    <s v="ISUZU PANTHER"/>
    <n v="276722"/>
    <m/>
    <x v="0"/>
    <s v="HC &amp; SUPPORT SERVICES"/>
    <n v="63"/>
    <d v="2019-04-09T00:00:00"/>
    <x v="3"/>
    <n v="350000"/>
    <n v="33.653846153846153"/>
    <s v="7000003617/10C0299JO"/>
  </r>
  <r>
    <n v="212"/>
    <x v="15"/>
    <s v="ISUZU PANTHER"/>
    <m/>
    <m/>
    <x v="0"/>
    <s v="HC &amp; SUPPORT SERVICES"/>
    <n v="64"/>
    <d v="2019-04-10T00:00:00"/>
    <x v="3"/>
    <n v="350000"/>
    <n v="33.653846153846153"/>
    <s v="7000003617/10C0299HV"/>
  </r>
  <r>
    <n v="213"/>
    <x v="8"/>
    <s v="ISUZU PANTHER"/>
    <m/>
    <m/>
    <x v="0"/>
    <s v="FINANCE &amp; CONTRACT MANAGEMENT"/>
    <n v="65"/>
    <d v="2019-04-11T00:00:00"/>
    <x v="3"/>
    <n v="250000"/>
    <n v="24.03846153846154"/>
    <s v="7000003617/10C0299KB"/>
  </r>
  <r>
    <n v="214"/>
    <x v="3"/>
    <s v="TOYOTA KIJANG"/>
    <n v="280539"/>
    <m/>
    <x v="0"/>
    <s v="HC &amp; SUPPORT SERVICES"/>
    <n v="66"/>
    <d v="2019-04-12T00:00:00"/>
    <x v="3"/>
    <n v="250000"/>
    <n v="24.03846153846154"/>
    <s v="7000003617/10C0299JO"/>
  </r>
  <r>
    <n v="215"/>
    <x v="13"/>
    <s v="TOYOTA FORTUNER"/>
    <n v="7726"/>
    <m/>
    <x v="0"/>
    <s v="MANAGEMENT"/>
    <n v="67"/>
    <d v="2019-04-11T00:00:00"/>
    <x v="3"/>
    <n v="400000"/>
    <n v="38.46153846153846"/>
    <s v="7000003617/10C0299JA"/>
  </r>
  <r>
    <n v="216"/>
    <x v="10"/>
    <s v="ISUZU PANTHER"/>
    <n v="128174"/>
    <m/>
    <x v="0"/>
    <s v="CRC"/>
    <n v="68"/>
    <d v="2019-04-12T00:00:00"/>
    <x v="3"/>
    <n v="300000"/>
    <n v="28.846153846153847"/>
    <s v="7000003617/10C0299JO"/>
  </r>
  <r>
    <n v="217"/>
    <x v="12"/>
    <s v="ISUZU PANTHER"/>
    <n v="277333"/>
    <m/>
    <x v="0"/>
    <s v="HC &amp; SUPPORT SERVICES"/>
    <n v="69"/>
    <d v="2019-04-12T00:00:00"/>
    <x v="3"/>
    <n v="350000"/>
    <n v="33.653846153846153"/>
    <s v="7000003617/10C0299JO"/>
  </r>
  <r>
    <n v="218"/>
    <x v="8"/>
    <s v="ISUZU PANTHER"/>
    <n v="107361"/>
    <m/>
    <x v="0"/>
    <s v="FINANCE &amp; CONTRACT MANAGEMENT"/>
    <n v="70"/>
    <d v="2019-04-13T00:00:00"/>
    <x v="3"/>
    <n v="300000"/>
    <n v="28.846153846153847"/>
    <s v="7000003617/10C0299KB"/>
  </r>
  <r>
    <n v="219"/>
    <x v="6"/>
    <s v="TOYOTA FORTUNER"/>
    <n v="89225"/>
    <m/>
    <x v="0"/>
    <s v="MANAGEMENT"/>
    <n v="71"/>
    <d v="2019-04-13T00:00:00"/>
    <x v="3"/>
    <n v="400000"/>
    <n v="38.46153846153846"/>
    <s v="7000003617/10C0299JA"/>
  </r>
  <r>
    <n v="220"/>
    <x v="3"/>
    <s v="TOYOTA KIJANG"/>
    <m/>
    <m/>
    <x v="0"/>
    <s v="HC &amp; SUPPORT SERVICES"/>
    <n v="72"/>
    <d v="2019-04-14T00:00:00"/>
    <x v="3"/>
    <n v="300000"/>
    <n v="28.846153846153847"/>
    <s v="7000003617/10C0299JO"/>
  </r>
  <r>
    <n v="221"/>
    <x v="19"/>
    <s v="ISUZU PANTHER"/>
    <n v="152000"/>
    <m/>
    <x v="0"/>
    <s v="PARTS OPERATION &amp; DISTRIBUTION LOBU"/>
    <n v="73"/>
    <d v="2019-04-15T00:00:00"/>
    <x v="3"/>
    <n v="350000"/>
    <n v="33.653846153846153"/>
    <s v="7000003617/10C0230HY"/>
  </r>
  <r>
    <n v="222"/>
    <x v="12"/>
    <s v="ISUZU PANTHER"/>
    <m/>
    <m/>
    <x v="0"/>
    <s v="HC &amp; SUPPORT SERVICES"/>
    <n v="74"/>
    <d v="2019-04-15T00:00:00"/>
    <x v="3"/>
    <n v="300000"/>
    <n v="28.846153846153847"/>
    <s v="7000003617/10C0299JO"/>
  </r>
  <r>
    <n v="223"/>
    <x v="15"/>
    <s v="ISUZU PANTHER"/>
    <m/>
    <m/>
    <x v="0"/>
    <s v="HC &amp; SUPPORT SERVICES"/>
    <n v="75"/>
    <d v="2019-04-16T00:00:00"/>
    <x v="3"/>
    <n v="350000"/>
    <n v="33.653846153846153"/>
    <s v="7000003617/10C0299HV"/>
  </r>
  <r>
    <n v="224"/>
    <x v="10"/>
    <s v="ISUZU PANTHER"/>
    <n v="184554"/>
    <m/>
    <x v="0"/>
    <s v="CRC"/>
    <n v="76"/>
    <d v="2019-04-16T00:00:00"/>
    <x v="3"/>
    <n v="350000"/>
    <n v="33.653846153846153"/>
    <s v="7000003617/10C0299JO"/>
  </r>
  <r>
    <n v="225"/>
    <x v="16"/>
    <s v="FORD RANGER"/>
    <n v="70705"/>
    <m/>
    <x v="0"/>
    <s v="PARTS OPERATION &amp; DISTRIBUTION LOBU"/>
    <n v="77"/>
    <d v="2019-04-16T00:00:00"/>
    <x v="3"/>
    <n v="400000"/>
    <n v="38.46153846153846"/>
    <s v="7000003617/10C5030HY"/>
  </r>
  <r>
    <n v="226"/>
    <x v="8"/>
    <s v="ISUZU PANTHER"/>
    <n v="107844"/>
    <m/>
    <x v="0"/>
    <s v="FINANCE &amp; CONTRACT MANAGEMENT"/>
    <n v="78"/>
    <d v="2019-04-17T00:00:00"/>
    <x v="3"/>
    <n v="350000"/>
    <n v="33.653846153846153"/>
    <s v="7000003617/10C0299KB"/>
  </r>
  <r>
    <n v="227"/>
    <x v="3"/>
    <s v="TOYOTA KIJANG"/>
    <n v="281076"/>
    <m/>
    <x v="0"/>
    <s v="HC &amp; SUPPORT SERVICES"/>
    <n v="79"/>
    <d v="2019-04-17T00:00:00"/>
    <x v="3"/>
    <n v="300000"/>
    <n v="28.846153846153847"/>
    <s v="7000003617/10C0299JO"/>
  </r>
  <r>
    <n v="228"/>
    <x v="17"/>
    <s v="TOYOTA HILUX"/>
    <n v="17771"/>
    <m/>
    <x v="0"/>
    <s v="MRC"/>
    <n v="80"/>
    <d v="2019-04-18T00:00:00"/>
    <x v="3"/>
    <n v="450000"/>
    <n v="43.269230769230766"/>
    <s v="7000003617/10C9060HG"/>
  </r>
  <r>
    <n v="229"/>
    <x v="13"/>
    <s v="TOYOTA FORTUNER"/>
    <n v="8205"/>
    <m/>
    <x v="0"/>
    <s v="MANAGEMENT"/>
    <n v="81"/>
    <d v="2019-04-18T00:00:00"/>
    <x v="3"/>
    <n v="450000"/>
    <n v="43.269230769230766"/>
    <s v="7000003617/10C0299JA"/>
  </r>
  <r>
    <n v="230"/>
    <x v="5"/>
    <s v="TOYOTA AVANZA"/>
    <m/>
    <m/>
    <x v="1"/>
    <s v="HC &amp; SUPPORT SERVICES"/>
    <n v="82"/>
    <d v="2019-04-18T00:00:00"/>
    <x v="3"/>
    <n v="250000"/>
    <n v="31.847133757961782"/>
    <s v="7000003617/10C0299JO"/>
  </r>
  <r>
    <n v="231"/>
    <x v="0"/>
    <s v="FORD RANGER"/>
    <m/>
    <m/>
    <x v="0"/>
    <s v="HC &amp; SUPPORT SERVICES"/>
    <n v="83"/>
    <d v="2019-04-19T00:00:00"/>
    <x v="3"/>
    <n v="450000"/>
    <n v="43.269230769230766"/>
    <s v="7000003617/10C0299JO"/>
  </r>
  <r>
    <n v="232"/>
    <x v="11"/>
    <s v="TOYOTA AVANZA"/>
    <n v="15019"/>
    <m/>
    <x v="1"/>
    <s v="HC &amp; SUPPORT SERVICES"/>
    <n v="84"/>
    <d v="2019-04-19T00:00:00"/>
    <x v="3"/>
    <n v="300000"/>
    <n v="38.216560509554142"/>
    <s v="7000003617/10C0299JB"/>
  </r>
  <r>
    <n v="233"/>
    <x v="3"/>
    <s v="TOYOTA KIJANG"/>
    <n v="281300"/>
    <m/>
    <x v="0"/>
    <s v="HC &amp; SUPPORT SERVICES"/>
    <n v="85"/>
    <d v="2019-04-19T00:00:00"/>
    <x v="3"/>
    <n v="200000"/>
    <n v="19.23076923076923"/>
    <s v="7000003617/10C0299JO"/>
  </r>
  <r>
    <n v="234"/>
    <x v="12"/>
    <s v="ISUZU PANTHER"/>
    <n v="278145"/>
    <m/>
    <x v="0"/>
    <s v="HC &amp; SUPPORT SERVICES"/>
    <n v="86"/>
    <d v="2019-04-20T00:00:00"/>
    <x v="3"/>
    <n v="350000"/>
    <n v="33.653846153846153"/>
    <s v="7000003617/10C0299JO"/>
  </r>
  <r>
    <n v="235"/>
    <x v="3"/>
    <s v="TOYOTA KIJANG"/>
    <m/>
    <m/>
    <x v="0"/>
    <s v="HC &amp; SUPPORT SERVICES"/>
    <n v="87"/>
    <d v="2019-04-22T00:00:00"/>
    <x v="3"/>
    <n v="300000"/>
    <n v="28.846153846153847"/>
    <s v="7000003617/10C0299JO"/>
  </r>
  <r>
    <n v="236"/>
    <x v="19"/>
    <s v="ISUZU PANTHER"/>
    <n v="103035"/>
    <m/>
    <x v="0"/>
    <s v="PARTS OPERATION &amp; DISTRIBUTION LOBU"/>
    <n v="88"/>
    <d v="2019-04-22T00:00:00"/>
    <x v="3"/>
    <n v="350000"/>
    <n v="33.653846153846153"/>
    <s v="7000003617/10C0230HY"/>
  </r>
  <r>
    <n v="237"/>
    <x v="15"/>
    <s v="ISUZU PANTHER"/>
    <m/>
    <m/>
    <x v="0"/>
    <s v="HC &amp; SUPPORT SERVICES"/>
    <n v="89"/>
    <d v="2019-04-22T00:00:00"/>
    <x v="3"/>
    <n v="350000"/>
    <n v="33.653846153846153"/>
    <s v="7000003617/10C0299HV"/>
  </r>
  <r>
    <n v="238"/>
    <x v="17"/>
    <s v="TOYOTA HILUX"/>
    <m/>
    <m/>
    <x v="0"/>
    <s v="MRC"/>
    <n v="90"/>
    <d v="2019-04-22T00:00:00"/>
    <x v="3"/>
    <n v="400000"/>
    <n v="38.46153846153846"/>
    <s v="7000003617/10C9060HG"/>
  </r>
  <r>
    <n v="239"/>
    <x v="13"/>
    <s v="TOYOTA FORTUNER"/>
    <n v="8633"/>
    <m/>
    <x v="0"/>
    <s v="MANAGEMENT"/>
    <n v="91"/>
    <d v="2019-04-22T00:00:00"/>
    <x v="3"/>
    <n v="450000"/>
    <n v="43.269230769230766"/>
    <s v="7000003617/10C0299JA"/>
  </r>
  <r>
    <n v="240"/>
    <x v="9"/>
    <s v="TOYOTA INNOVA"/>
    <n v="29177"/>
    <m/>
    <x v="0"/>
    <s v="MANAGEMENT"/>
    <n v="92"/>
    <d v="2019-04-23T00:00:00"/>
    <x v="3"/>
    <n v="250000"/>
    <n v="24.03846153846154"/>
    <s v="7000003617/10C0299JA"/>
  </r>
  <r>
    <n v="241"/>
    <x v="12"/>
    <s v="ISUZU PANTHER"/>
    <n v="278479"/>
    <m/>
    <x v="0"/>
    <s v="HC &amp; SUPPORT SERVICES"/>
    <n v="93"/>
    <d v="2019-04-23T00:00:00"/>
    <x v="3"/>
    <n v="250000"/>
    <n v="24.03846153846154"/>
    <s v="7000003617/10C0299JO"/>
  </r>
  <r>
    <n v="242"/>
    <x v="8"/>
    <s v="ISUZU PANTHER"/>
    <n v="108289"/>
    <m/>
    <x v="0"/>
    <s v="FINANCE &amp; CONTRACT MANAGEMENT"/>
    <n v="94"/>
    <d v="2019-04-24T00:00:00"/>
    <x v="3"/>
    <n v="300000"/>
    <n v="28.846153846153847"/>
    <s v="7000003617/10C0299KB"/>
  </r>
  <r>
    <n v="243"/>
    <x v="10"/>
    <s v="ISUZU PANTHER"/>
    <n v="129998"/>
    <m/>
    <x v="0"/>
    <s v="CRC"/>
    <n v="95"/>
    <d v="2019-04-24T00:00:00"/>
    <x v="3"/>
    <n v="300000"/>
    <n v="28.846153846153847"/>
    <s v="7000003617/10C0299JO"/>
  </r>
  <r>
    <n v="244"/>
    <x v="6"/>
    <s v="TOYOTA FORTUNER"/>
    <m/>
    <m/>
    <x v="0"/>
    <s v="MANAGEMENT"/>
    <n v="96"/>
    <d v="2019-04-24T00:00:00"/>
    <x v="3"/>
    <n v="350000"/>
    <n v="33.653846153846153"/>
    <s v="7000003617/10C0299JA"/>
  </r>
  <r>
    <n v="245"/>
    <x v="3"/>
    <s v="TOYOTA KIJANG"/>
    <n v="281922"/>
    <m/>
    <x v="0"/>
    <s v="HC &amp; SUPPORT SERVICES"/>
    <n v="97"/>
    <d v="2019-04-24T00:00:00"/>
    <x v="3"/>
    <n v="350000"/>
    <n v="33.653846153846153"/>
    <s v="7000003617/10C0299JO"/>
  </r>
  <r>
    <n v="246"/>
    <x v="11"/>
    <s v="TOYOTA AVANZA"/>
    <n v="15247"/>
    <m/>
    <x v="1"/>
    <s v="HC &amp; SUPPORT SERVICES"/>
    <n v="98"/>
    <d v="2019-04-25T00:00:00"/>
    <x v="3"/>
    <n v="200000"/>
    <n v="25.477707006369428"/>
    <s v="7000003617/10C0299JB"/>
  </r>
  <r>
    <n v="247"/>
    <x v="0"/>
    <s v="FORD RANGER"/>
    <n v="155903"/>
    <m/>
    <x v="0"/>
    <s v="HC &amp; SUPPORT SERVICES"/>
    <n v="99"/>
    <d v="2019-04-25T00:00:00"/>
    <x v="3"/>
    <n v="400000"/>
    <n v="38.46153846153846"/>
    <s v="7000003617/10C0299JO"/>
  </r>
  <r>
    <n v="248"/>
    <x v="5"/>
    <s v="TOYOTA AVANZA"/>
    <m/>
    <m/>
    <x v="1"/>
    <s v="HC &amp; SUPPORT SERVICES"/>
    <n v="100"/>
    <d v="2019-04-26T00:00:00"/>
    <x v="3"/>
    <n v="300000"/>
    <n v="38.216560509554142"/>
    <s v="7000003617/10C0299JO"/>
  </r>
  <r>
    <n v="249"/>
    <x v="17"/>
    <s v="TOYOTA HILUX"/>
    <m/>
    <m/>
    <x v="0"/>
    <s v="MRC"/>
    <n v="101"/>
    <d v="2019-04-26T00:00:00"/>
    <x v="3"/>
    <n v="400000"/>
    <n v="38.46153846153846"/>
    <s v="7000003617/10C9060HG"/>
  </r>
  <r>
    <n v="250"/>
    <x v="12"/>
    <s v="ISUZU PANTHER"/>
    <n v="278763"/>
    <m/>
    <x v="0"/>
    <s v="HC &amp; SUPPORT SERVICES"/>
    <n v="102"/>
    <d v="2019-04-27T00:00:00"/>
    <x v="3"/>
    <n v="200000"/>
    <n v="19.23076923076923"/>
    <s v="7000003617/10C0299JO"/>
  </r>
  <r>
    <n v="251"/>
    <x v="19"/>
    <s v="ISUZU PANTHER"/>
    <n v="103443"/>
    <m/>
    <x v="0"/>
    <s v="PARTS OPERATION &amp; DISTRIBUTION LOBU"/>
    <n v="103"/>
    <d v="2019-04-27T00:00:00"/>
    <x v="3"/>
    <n v="350000"/>
    <n v="33.653846153846153"/>
    <s v="7000003617/10C0230HY"/>
  </r>
  <r>
    <n v="252"/>
    <x v="14"/>
    <s v="TOYOTA FORTUNER"/>
    <n v="59985"/>
    <m/>
    <x v="0"/>
    <s v="MANAGEMENT"/>
    <n v="104"/>
    <d v="2019-04-27T00:00:00"/>
    <x v="3"/>
    <n v="300000"/>
    <n v="28.846153846153847"/>
    <s v="7000003617/10C0299JO"/>
  </r>
  <r>
    <n v="253"/>
    <x v="13"/>
    <s v="TOYOTA FORTUNER"/>
    <n v="9031"/>
    <m/>
    <x v="0"/>
    <s v="MANAGEMENT"/>
    <n v="105"/>
    <d v="2019-04-27T00:00:00"/>
    <x v="3"/>
    <n v="400000"/>
    <n v="38.46153846153846"/>
    <s v="7000003617/10C0299JA"/>
  </r>
  <r>
    <n v="254"/>
    <x v="8"/>
    <s v="ISUZU PANTHER"/>
    <n v="108589"/>
    <m/>
    <x v="0"/>
    <s v="FINANCE &amp; CONTRACT MANAGEMENT"/>
    <n v="106"/>
    <d v="2019-04-28T00:00:00"/>
    <x v="3"/>
    <n v="300000"/>
    <n v="28.846153846153847"/>
    <s v="7000003617/10C0299KB"/>
  </r>
  <r>
    <n v="255"/>
    <x v="15"/>
    <s v="ISUZU PANTHER"/>
    <n v="152256"/>
    <m/>
    <x v="0"/>
    <s v="HC &amp; SUPPORT SERVICES"/>
    <n v="107"/>
    <d v="2019-04-28T00:00:00"/>
    <x v="3"/>
    <n v="350000"/>
    <n v="33.653846153846153"/>
    <s v="7000003617/10C0299HV"/>
  </r>
  <r>
    <n v="256"/>
    <x v="3"/>
    <s v="TOYOTA KIJANG"/>
    <n v="282783"/>
    <m/>
    <x v="0"/>
    <s v="HC &amp; SUPPORT SERVICES"/>
    <n v="108"/>
    <d v="2019-04-28T00:00:00"/>
    <x v="3"/>
    <n v="350000"/>
    <n v="33.653846153846153"/>
    <s v="7000003617/10C0299JO"/>
  </r>
  <r>
    <n v="257"/>
    <x v="12"/>
    <s v="ISUZU PANTHER"/>
    <n v="878134"/>
    <m/>
    <x v="0"/>
    <s v="HC &amp; SUPPORT SERVICES"/>
    <n v="109"/>
    <d v="2019-04-30T00:00:00"/>
    <x v="3"/>
    <n v="300000"/>
    <n v="28.846153846153847"/>
    <s v="7000003617/10C0299JO"/>
  </r>
  <r>
    <n v="258"/>
    <x v="0"/>
    <s v="FORD RANGER"/>
    <m/>
    <m/>
    <x v="0"/>
    <s v="HC &amp; SUPPORT SERVICES"/>
    <n v="110"/>
    <d v="2019-04-30T00:00:00"/>
    <x v="3"/>
    <n v="300000"/>
    <n v="28.846153846153847"/>
    <s v="7000003617/10C0299JO"/>
  </r>
  <r>
    <n v="259"/>
    <x v="3"/>
    <s v="ISUZU PANTHER"/>
    <m/>
    <m/>
    <x v="0"/>
    <s v="HC &amp; SUPPORT SERVICES"/>
    <n v="111"/>
    <d v="2019-04-30T00:00:00"/>
    <x v="3"/>
    <n v="300000"/>
    <n v="28.846153846153847"/>
    <s v="7000003617/10C0260HG"/>
  </r>
  <r>
    <n v="260"/>
    <x v="13"/>
    <s v="TOYOTA FORTUNER"/>
    <n v="9560"/>
    <m/>
    <x v="0"/>
    <s v="MANAGEMENT"/>
    <n v="112"/>
    <d v="2019-05-01T00:00:00"/>
    <x v="4"/>
    <n v="350000"/>
    <n v="33.653846153846153"/>
    <s v="7000003617/10C0299JA"/>
  </r>
  <r>
    <n v="261"/>
    <x v="8"/>
    <s v="ISUZU PANTHER"/>
    <n v="108980"/>
    <m/>
    <x v="0"/>
    <s v="FINANCE &amp; CONTRACT MANAGEMENT"/>
    <n v="113"/>
    <d v="2019-05-01T00:00:00"/>
    <x v="4"/>
    <n v="300000"/>
    <n v="28.846153846153847"/>
    <s v="7000003617/10C0299KB"/>
  </r>
  <r>
    <n v="262"/>
    <x v="6"/>
    <s v="TOYOTA FORTUNER"/>
    <n v="90012"/>
    <m/>
    <x v="0"/>
    <s v="MANAGEMENT"/>
    <n v="114"/>
    <d v="2019-05-01T00:00:00"/>
    <x v="4"/>
    <n v="450000"/>
    <n v="43.269230769230766"/>
    <s v="7000003617/10C0299JA"/>
  </r>
  <r>
    <n v="263"/>
    <x v="16"/>
    <s v="FORD RANGER"/>
    <n v="71012"/>
    <m/>
    <x v="0"/>
    <s v="PARTS OPERATION &amp; DISTRIBUTION LOBU"/>
    <n v="115"/>
    <d v="2019-05-01T00:00:00"/>
    <x v="4"/>
    <n v="400000"/>
    <n v="38.46153846153846"/>
    <s v="7000003617/10C5030HY"/>
  </r>
  <r>
    <n v="264"/>
    <x v="10"/>
    <s v="ISUZU PANTHER"/>
    <n v="130024"/>
    <m/>
    <x v="0"/>
    <s v="CRC"/>
    <n v="116"/>
    <d v="2019-05-02T00:00:00"/>
    <x v="4"/>
    <n v="350000"/>
    <n v="33.653846153846153"/>
    <s v="7000003617/10C0299JO"/>
  </r>
  <r>
    <n v="265"/>
    <x v="17"/>
    <s v="TOYOTA HILUX"/>
    <n v="18385"/>
    <m/>
    <x v="0"/>
    <s v="MRC"/>
    <n v="117"/>
    <d v="2019-05-03T00:00:00"/>
    <x v="4"/>
    <n v="500000"/>
    <n v="48.07692307692308"/>
    <s v="7000003617/10C9060HG"/>
  </r>
  <r>
    <n v="266"/>
    <x v="3"/>
    <s v="TOYOTA KIJANG"/>
    <n v="283115"/>
    <m/>
    <x v="0"/>
    <s v="HC &amp; SUPPORT SERVICES"/>
    <n v="118"/>
    <d v="2019-05-03T00:00:00"/>
    <x v="4"/>
    <n v="350000"/>
    <n v="33.653846153846153"/>
    <s v="7000003617/10C0299JO"/>
  </r>
  <r>
    <n v="267"/>
    <x v="19"/>
    <s v="ISUZU PANTHER"/>
    <m/>
    <m/>
    <x v="0"/>
    <s v="PARTS OPERATION &amp; DISTRIBUTION LOBU"/>
    <n v="119"/>
    <d v="2019-05-03T00:00:00"/>
    <x v="4"/>
    <n v="350000"/>
    <n v="33.653846153846153"/>
    <s v="7000003617/10C0230HY"/>
  </r>
  <r>
    <n v="268"/>
    <x v="15"/>
    <s v="ISUZU PANTHER"/>
    <m/>
    <m/>
    <x v="0"/>
    <s v="HC &amp; SUPPORT SERVICES"/>
    <n v="120"/>
    <d v="2019-05-04T00:00:00"/>
    <x v="4"/>
    <n v="400000"/>
    <n v="38.46153846153846"/>
    <s v="7000003617/10C0299HV"/>
  </r>
  <r>
    <n v="269"/>
    <x v="11"/>
    <s v="TOYOTA AVANZA"/>
    <m/>
    <m/>
    <x v="1"/>
    <s v="HC &amp; SUPPORT SERVICES"/>
    <n v="121"/>
    <d v="2019-05-04T00:00:00"/>
    <x v="4"/>
    <n v="300000"/>
    <n v="38.216560509554142"/>
    <s v="7000003617/10C0299JB"/>
  </r>
  <r>
    <n v="270"/>
    <x v="12"/>
    <s v="ISUZU PANTHER"/>
    <n v="279643"/>
    <m/>
    <x v="0"/>
    <s v="HC &amp; SUPPORT SERVICES"/>
    <n v="122"/>
    <d v="2019-05-04T00:00:00"/>
    <x v="4"/>
    <n v="350000"/>
    <n v="33.653846153846153"/>
    <s v="7000003617/10C0299JO"/>
  </r>
  <r>
    <n v="271"/>
    <x v="0"/>
    <s v="FORD RANGER"/>
    <m/>
    <m/>
    <x v="0"/>
    <s v="HC &amp; SUPPORT SERVICES"/>
    <n v="123"/>
    <d v="2019-05-06T00:00:00"/>
    <x v="4"/>
    <n v="500000"/>
    <n v="48.07692307692308"/>
    <s v="7000003617/10C0299JO"/>
  </r>
  <r>
    <n v="272"/>
    <x v="3"/>
    <s v="TOYOTA KIJANG"/>
    <n v="283536"/>
    <m/>
    <x v="0"/>
    <s v="HC &amp; SUPPORT SERVICES"/>
    <n v="124"/>
    <d v="2019-05-06T00:00:00"/>
    <x v="4"/>
    <n v="350000"/>
    <n v="33.653846153846153"/>
    <s v="7000003617/10C0299JO"/>
  </r>
  <r>
    <n v="273"/>
    <x v="14"/>
    <s v="TOYOTA FORTUNER"/>
    <n v="60429"/>
    <m/>
    <x v="0"/>
    <s v="MANAGEMENT"/>
    <n v="125"/>
    <d v="2019-05-07T00:00:00"/>
    <x v="4"/>
    <n v="500000"/>
    <n v="48.07692307692308"/>
    <s v="7000003617/10C0299JO"/>
  </r>
  <r>
    <n v="274"/>
    <x v="8"/>
    <s v="ISUZU PANTHER"/>
    <n v="109457"/>
    <m/>
    <x v="0"/>
    <s v="FINANCE &amp; CONTRACT MANAGEMENT"/>
    <n v="126"/>
    <d v="2019-05-07T00:00:00"/>
    <x v="4"/>
    <n v="250000"/>
    <n v="24.03846153846154"/>
    <s v="7000003617/10C0299KB"/>
  </r>
  <r>
    <n v="275"/>
    <x v="5"/>
    <s v="TOYOTA AVANZA"/>
    <n v="227621"/>
    <m/>
    <x v="1"/>
    <s v="HC &amp; SUPPORT SERVICES"/>
    <n v="127"/>
    <d v="2019-05-08T00:00:00"/>
    <x v="4"/>
    <n v="250000"/>
    <n v="31.847133757961782"/>
    <s v="7000003617/10C0299JO"/>
  </r>
  <r>
    <n v="276"/>
    <x v="12"/>
    <s v="ISUZU PANTHER"/>
    <m/>
    <m/>
    <x v="0"/>
    <s v="HC &amp; SUPPORT SERVICES"/>
    <n v="128"/>
    <d v="2019-05-08T00:00:00"/>
    <x v="4"/>
    <n v="350000"/>
    <n v="33.653846153846153"/>
    <s v="7000003617/10C0299JO"/>
  </r>
  <r>
    <n v="277"/>
    <x v="6"/>
    <s v="TOYOTA FORTUNER"/>
    <n v="90443"/>
    <m/>
    <x v="0"/>
    <s v="MANAGEMENT"/>
    <n v="129"/>
    <d v="2019-05-09T00:00:00"/>
    <x v="4"/>
    <n v="300000"/>
    <n v="28.846153846153847"/>
    <s v="7000003617/10C0299JA"/>
  </r>
  <r>
    <n v="278"/>
    <x v="3"/>
    <s v="TOYOTA KIJANG"/>
    <n v="283835"/>
    <m/>
    <x v="0"/>
    <s v="HC &amp; SUPPORT SERVICES"/>
    <n v="130"/>
    <d v="2019-05-09T00:00:00"/>
    <x v="4"/>
    <n v="300000"/>
    <n v="28.846153846153847"/>
    <s v="7000003617/10C0299JO"/>
  </r>
  <r>
    <n v="279"/>
    <x v="8"/>
    <s v="ISUZU PANTHER"/>
    <n v="109632"/>
    <m/>
    <x v="0"/>
    <s v="FINANCE &amp; CONTRACT MANAGEMENT"/>
    <n v="131"/>
    <d v="2019-05-10T00:00:00"/>
    <x v="4"/>
    <n v="250000"/>
    <n v="24.03846153846154"/>
    <s v="7000003617/10C0299KB"/>
  </r>
  <r>
    <n v="280"/>
    <x v="5"/>
    <s v="TOYOTA AVANZA"/>
    <n v="228025"/>
    <m/>
    <x v="1"/>
    <s v="HC &amp; SUPPORT SERVICES"/>
    <n v="132"/>
    <d v="2019-05-10T00:00:00"/>
    <x v="4"/>
    <n v="200000"/>
    <n v="25.477707006369428"/>
    <s v="7000003617/10C0299JO"/>
  </r>
  <r>
    <n v="281"/>
    <x v="19"/>
    <s v="ISUZU PANTHER"/>
    <n v="104208"/>
    <m/>
    <x v="0"/>
    <s v="PARTS OPERATION &amp; DISTRIBUTION LOBU"/>
    <n v="133"/>
    <d v="2019-05-11T00:00:00"/>
    <x v="4"/>
    <n v="300000"/>
    <n v="28.846153846153847"/>
    <s v="7000003617/10C0230HY"/>
  </r>
  <r>
    <n v="282"/>
    <x v="3"/>
    <s v="TOYOTA KIJANG"/>
    <m/>
    <m/>
    <x v="0"/>
    <s v="HC &amp; SUPPORT SERVICES"/>
    <n v="134"/>
    <d v="2019-05-12T00:00:00"/>
    <x v="4"/>
    <n v="350000"/>
    <n v="33.653846153846153"/>
    <s v="7000003617/10C0299JO"/>
  </r>
  <r>
    <n v="283"/>
    <x v="17"/>
    <s v="TOYOTA HILUX"/>
    <m/>
    <m/>
    <x v="0"/>
    <s v="MRC"/>
    <n v="135"/>
    <d v="2019-05-13T00:00:00"/>
    <x v="4"/>
    <n v="500000"/>
    <n v="48.07692307692308"/>
    <s v="7000003617/10C9060HG"/>
  </r>
  <r>
    <n v="284"/>
    <x v="15"/>
    <s v="ISUZU PANTHER"/>
    <m/>
    <m/>
    <x v="0"/>
    <s v="HC &amp; SUPPORT SERVICES"/>
    <n v="136"/>
    <d v="2019-05-13T00:00:00"/>
    <x v="4"/>
    <n v="400000"/>
    <n v="38.46153846153846"/>
    <s v="7000003617/10C0299HV"/>
  </r>
  <r>
    <n v="285"/>
    <x v="9"/>
    <s v="TOYOTA INNOVA"/>
    <n v="29568"/>
    <m/>
    <x v="0"/>
    <s v="MANAGEMENT"/>
    <n v="137"/>
    <d v="2019-05-14T00:00:00"/>
    <x v="4"/>
    <n v="500000"/>
    <n v="48.07692307692308"/>
    <s v="7000003617/10C0299JA"/>
  </r>
  <r>
    <n v="286"/>
    <x v="0"/>
    <s v="FORD RANGER"/>
    <n v="157089"/>
    <m/>
    <x v="0"/>
    <s v="HC &amp; SUPPORT SERVICES"/>
    <n v="138"/>
    <d v="2019-05-13T00:00:00"/>
    <x v="4"/>
    <n v="400000"/>
    <n v="38.46153846153846"/>
    <s v="7000003617/10C0299JO"/>
  </r>
  <r>
    <n v="287"/>
    <x v="5"/>
    <s v="TOYOTA AVANZA"/>
    <n v="228287"/>
    <m/>
    <x v="1"/>
    <s v="HC &amp; SUPPORT SERVICES"/>
    <n v="139"/>
    <d v="2019-05-13T00:00:00"/>
    <x v="4"/>
    <n v="250000"/>
    <n v="31.847133757961782"/>
    <s v="7000003617/10C0299JO"/>
  </r>
  <r>
    <n v="288"/>
    <x v="8"/>
    <s v="ISUZU PANTHER"/>
    <n v="110010"/>
    <m/>
    <x v="0"/>
    <s v="FINANCE &amp; CONTRACT MANAGEMENT"/>
    <n v="140"/>
    <d v="2019-05-14T00:00:00"/>
    <x v="4"/>
    <n v="400000"/>
    <n v="38.46153846153846"/>
    <s v="7000003617/10C0299KB"/>
  </r>
  <r>
    <n v="289"/>
    <x v="3"/>
    <s v="TOYOTA KIJANG"/>
    <n v="284724"/>
    <m/>
    <x v="0"/>
    <s v="HC &amp; SUPPORT SERVICES"/>
    <n v="141"/>
    <d v="2019-05-15T00:00:00"/>
    <x v="4"/>
    <n v="400000"/>
    <n v="38.46153846153846"/>
    <s v="7000003617/10C0299JO"/>
  </r>
  <r>
    <n v="290"/>
    <x v="5"/>
    <s v="TOYOTA AVANZA"/>
    <n v="228747"/>
    <m/>
    <x v="1"/>
    <s v="HC &amp; SUPPORT SERVICES"/>
    <n v="142"/>
    <d v="2019-05-17T00:00:00"/>
    <x v="4"/>
    <n v="350000"/>
    <n v="44.585987261146499"/>
    <s v="7000003617/10C0299JO"/>
  </r>
  <r>
    <n v="291"/>
    <x v="3"/>
    <s v="TOYOTA KIJANG"/>
    <m/>
    <m/>
    <x v="0"/>
    <s v="HC &amp; SUPPORT SERVICES"/>
    <n v="143"/>
    <d v="2019-05-18T00:00:00"/>
    <x v="4"/>
    <n v="350000"/>
    <n v="33.653846153846153"/>
    <s v="7000003617/10C0299JO"/>
  </r>
  <r>
    <n v="292"/>
    <x v="19"/>
    <s v="ISUZU PANTHER"/>
    <n v="104626"/>
    <m/>
    <x v="0"/>
    <s v="PARTS OPERATION &amp; DISTRIBUTION LOBU"/>
    <n v="144"/>
    <d v="2019-05-19T00:00:00"/>
    <x v="4"/>
    <n v="300000"/>
    <n v="28.846153846153847"/>
    <s v="7000003617/10C0230HY"/>
  </r>
  <r>
    <n v="293"/>
    <x v="5"/>
    <s v="TOYOTA AVANZA"/>
    <n v="229210"/>
    <m/>
    <x v="1"/>
    <s v="HC &amp; SUPPORT SERVICES"/>
    <n v="145"/>
    <d v="2019-05-19T00:00:00"/>
    <x v="4"/>
    <n v="250000"/>
    <n v="31.847133757961782"/>
    <s v="7000003617/10C0299JO"/>
  </r>
  <r>
    <n v="294"/>
    <x v="6"/>
    <s v="TOYOTA FORTUNER"/>
    <n v="90669"/>
    <m/>
    <x v="0"/>
    <s v="MANAGEMENT"/>
    <n v="146"/>
    <d v="2019-05-20T00:00:00"/>
    <x v="4"/>
    <n v="250000"/>
    <n v="24.03846153846154"/>
    <s v="7000003617/10C0299JA"/>
  </r>
  <r>
    <n v="295"/>
    <x v="14"/>
    <s v="TOYOTA FORTUNER"/>
    <m/>
    <m/>
    <x v="0"/>
    <s v="MANAGEMENT"/>
    <n v="147"/>
    <d v="2019-05-20T00:00:00"/>
    <x v="4"/>
    <n v="500000"/>
    <n v="48.07692307692308"/>
    <s v="7000003617/10C0299JO"/>
  </r>
  <r>
    <n v="296"/>
    <x v="0"/>
    <s v="FORD RANGER"/>
    <n v="157466"/>
    <m/>
    <x v="0"/>
    <s v="HC &amp; SUPPORT SERVICES"/>
    <n v="148"/>
    <d v="2019-05-20T00:00:00"/>
    <x v="4"/>
    <n v="400000"/>
    <n v="38.46153846153846"/>
    <s v="7000003617/10C0299JO"/>
  </r>
  <r>
    <n v="297"/>
    <x v="15"/>
    <s v="ISUZU PANTHER"/>
    <n v="133619"/>
    <m/>
    <x v="0"/>
    <s v="HC &amp; SUPPORT SERVICES"/>
    <n v="149"/>
    <d v="2019-05-20T00:00:00"/>
    <x v="4"/>
    <n v="300000"/>
    <n v="28.846153846153847"/>
    <s v="7000003617/10C0299HV"/>
  </r>
  <r>
    <n v="298"/>
    <x v="8"/>
    <s v="ISUZU PANTHER"/>
    <n v="11510"/>
    <m/>
    <x v="0"/>
    <s v="FINANCE &amp; CONTRACT MANAGEMENT"/>
    <n v="150"/>
    <d v="2019-05-20T00:00:00"/>
    <x v="4"/>
    <n v="400000"/>
    <n v="38.46153846153846"/>
    <s v="7000003617/10C0299KB"/>
  </r>
  <r>
    <n v="299"/>
    <x v="19"/>
    <s v="ISUZU PANTHER"/>
    <m/>
    <m/>
    <x v="0"/>
    <s v="PARTS OPERATION &amp; DISTRIBUTION LOBU"/>
    <n v="151"/>
    <d v="2019-05-21T00:00:00"/>
    <x v="4"/>
    <n v="300000"/>
    <n v="28.846153846153847"/>
    <s v="7000003617/10C0230HY"/>
  </r>
  <r>
    <n v="300"/>
    <x v="3"/>
    <s v="TOYOTA KIJANG"/>
    <n v="285600"/>
    <m/>
    <x v="0"/>
    <s v="HC &amp; SUPPORT SERVICES"/>
    <n v="152"/>
    <d v="2019-05-22T00:00:00"/>
    <x v="4"/>
    <n v="300000"/>
    <n v="28.846153846153847"/>
    <s v="7000003617/10C0299JO"/>
  </r>
  <r>
    <n v="301"/>
    <x v="13"/>
    <s v="TOYOTA FORTUNER"/>
    <m/>
    <m/>
    <x v="0"/>
    <s v="MANAGEMENT"/>
    <n v="153"/>
    <d v="2019-05-22T00:00:00"/>
    <x v="4"/>
    <n v="450000"/>
    <n v="43.269230769230766"/>
    <s v="7000003617/10C0299JA"/>
  </r>
  <r>
    <n v="302"/>
    <x v="11"/>
    <s v="TOYOTA AVANZA"/>
    <n v="16004"/>
    <m/>
    <x v="1"/>
    <s v="HC &amp; SUPPORT SERVICES"/>
    <n v="154"/>
    <d v="2019-05-23T00:00:00"/>
    <x v="4"/>
    <n v="300000"/>
    <n v="38.216560509554142"/>
    <s v="7000003617/10C0299JB"/>
  </r>
  <r>
    <n v="303"/>
    <x v="15"/>
    <s v="ISUZU PANTHER"/>
    <n v="134095"/>
    <m/>
    <x v="0"/>
    <s v="HC &amp; SUPPORT SERVICES"/>
    <n v="155"/>
    <d v="2019-05-23T00:00:00"/>
    <x v="4"/>
    <n v="400000"/>
    <n v="38.46153846153846"/>
    <s v="7000003617/10C0299HV"/>
  </r>
  <r>
    <n v="304"/>
    <x v="0"/>
    <s v="FORD RANGER"/>
    <n v="157847"/>
    <m/>
    <x v="0"/>
    <s v="HC &amp; SUPPORT SERVICES"/>
    <n v="156"/>
    <d v="2019-05-24T00:00:00"/>
    <x v="4"/>
    <n v="500000"/>
    <n v="48.07692307692308"/>
    <s v="7000003617/10C0299JO"/>
  </r>
  <r>
    <n v="305"/>
    <x v="3"/>
    <s v="TOYOTA KIJANG"/>
    <m/>
    <m/>
    <x v="0"/>
    <s v="HC &amp; SUPPORT SERVICES"/>
    <n v="157"/>
    <d v="2019-05-24T00:00:00"/>
    <x v="4"/>
    <n v="400000"/>
    <n v="38.46153846153846"/>
    <s v="7000003617/10C0299JO"/>
  </r>
  <r>
    <n v="306"/>
    <x v="5"/>
    <s v="TOYOTA AVANZA"/>
    <n v="229592"/>
    <m/>
    <x v="1"/>
    <s v="HC &amp; SUPPORT SERVICES"/>
    <n v="158"/>
    <d v="2019-05-27T00:00:00"/>
    <x v="4"/>
    <n v="300000"/>
    <n v="38.216560509554142"/>
    <s v="7000003617/10C0299JO"/>
  </r>
  <r>
    <n v="307"/>
    <x v="15"/>
    <s v="ISUZU PANTHER"/>
    <n v="13454"/>
    <m/>
    <x v="0"/>
    <s v="HC &amp; SUPPORT SERVICES"/>
    <n v="159"/>
    <d v="2019-05-27T00:00:00"/>
    <x v="4"/>
    <n v="350000"/>
    <n v="33.653846153846153"/>
    <s v="7000003617/10C0299HV"/>
  </r>
  <r>
    <n v="308"/>
    <x v="3"/>
    <s v="TOYOTA KIJANG"/>
    <n v="286384"/>
    <m/>
    <x v="0"/>
    <s v="HC &amp; SUPPORT SERVICES"/>
    <n v="160"/>
    <d v="2019-05-27T00:00:00"/>
    <x v="4"/>
    <n v="400000"/>
    <n v="38.46153846153846"/>
    <s v="7000003617/10C0299JO"/>
  </r>
  <r>
    <n v="309"/>
    <x v="13"/>
    <s v="TOYOTA FORTUNER"/>
    <n v="10395"/>
    <m/>
    <x v="0"/>
    <s v="MANAGEMENT"/>
    <n v="161"/>
    <d v="2019-05-28T00:00:00"/>
    <x v="4"/>
    <n v="450000"/>
    <n v="43.269230769230766"/>
    <s v="7000003617/10C0299JA"/>
  </r>
  <r>
    <n v="310"/>
    <x v="8"/>
    <s v="ISUZU PANTHER"/>
    <n v="111013"/>
    <m/>
    <x v="0"/>
    <s v="FINANCE &amp; CONTRACT MANAGEMENT"/>
    <n v="162"/>
    <d v="2019-05-28T00:00:00"/>
    <x v="4"/>
    <n v="400000"/>
    <n v="38.46153846153846"/>
    <s v="7000003617/10C0299KB"/>
  </r>
  <r>
    <n v="311"/>
    <x v="6"/>
    <s v="TOYOTA FORTUNER"/>
    <m/>
    <m/>
    <x v="0"/>
    <s v="MANAGEMENT"/>
    <n v="163"/>
    <d v="2019-05-29T00:00:00"/>
    <x v="4"/>
    <n v="400000"/>
    <n v="38.46153846153846"/>
    <s v="7000003617/10C0299JA"/>
  </r>
  <r>
    <n v="312"/>
    <x v="16"/>
    <s v="FORD RANGER"/>
    <n v="713777"/>
    <m/>
    <x v="0"/>
    <s v="PARTS OPERATION &amp; DISTRIBUTION LOBU"/>
    <n v="164"/>
    <d v="2019-05-29T00:00:00"/>
    <x v="4"/>
    <n v="350000"/>
    <n v="33.653846153846153"/>
    <s v="7000003617/10C5030HY"/>
  </r>
  <r>
    <n v="313"/>
    <x v="19"/>
    <s v="ISUZU PANTHER"/>
    <n v="155250"/>
    <m/>
    <x v="0"/>
    <s v="PARTS OPERATION &amp; DISTRIBUTION LOBU"/>
    <n v="165"/>
    <d v="2019-05-29T00:00:00"/>
    <x v="4"/>
    <n v="350000"/>
    <n v="33.653846153846153"/>
    <s v="7000003617/10C0230HY"/>
  </r>
  <r>
    <n v="314"/>
    <x v="3"/>
    <s v="TOYOTA KIJANG"/>
    <n v="286754"/>
    <m/>
    <x v="0"/>
    <s v="HC &amp; SUPPORT SERVICES"/>
    <n v="166"/>
    <d v="2019-05-29T00:00:00"/>
    <x v="4"/>
    <n v="350000"/>
    <n v="33.653846153846153"/>
    <s v="7000003617/10C0299JO"/>
  </r>
  <r>
    <n v="315"/>
    <x v="0"/>
    <s v="FORD RANGER"/>
    <n v="1588858"/>
    <m/>
    <x v="0"/>
    <s v="HC &amp; SUPPORT SERVICES"/>
    <n v="167"/>
    <d v="2019-05-31T00:00:00"/>
    <x v="4"/>
    <n v="400000"/>
    <n v="38.46153846153846"/>
    <s v="7000003617/10C0299JO"/>
  </r>
  <r>
    <n v="316"/>
    <x v="15"/>
    <s v="ISUZU PANTHER"/>
    <m/>
    <m/>
    <x v="0"/>
    <s v="HC &amp; SUPPORT SERVICES"/>
    <n v="168"/>
    <d v="2019-05-31T00:00:00"/>
    <x v="4"/>
    <n v="400000"/>
    <n v="38.46153846153846"/>
    <s v="7000003617/10C0299HV"/>
  </r>
  <r>
    <n v="317"/>
    <x v="11"/>
    <s v="TOYOTA AVANZA"/>
    <m/>
    <m/>
    <x v="1"/>
    <s v="HC &amp; SUPPORT SERVICES"/>
    <n v="169"/>
    <d v="2019-06-01T00:00:00"/>
    <x v="5"/>
    <n v="200000"/>
    <n v="25.477707006369428"/>
    <s v="7000003617/10C0299JB"/>
  </r>
  <r>
    <n v="318"/>
    <x v="0"/>
    <s v="FORD RANGER"/>
    <m/>
    <m/>
    <x v="0"/>
    <s v="HC &amp; SUPPORT SERVICES"/>
    <n v="170"/>
    <d v="2019-06-02T00:00:00"/>
    <x v="5"/>
    <n v="300000"/>
    <n v="28.846153846153847"/>
    <s v="7000003617/10C0299JO"/>
  </r>
  <r>
    <n v="319"/>
    <x v="3"/>
    <s v="TOYOTA KIJANG"/>
    <n v="287118"/>
    <m/>
    <x v="0"/>
    <s v="HC &amp; SUPPORT SERVICES"/>
    <n v="171"/>
    <d v="2019-06-02T00:00:00"/>
    <x v="5"/>
    <n v="300000"/>
    <n v="28.846153846153847"/>
    <s v="7000003617/10C0299JO"/>
  </r>
  <r>
    <n v="320"/>
    <x v="15"/>
    <s v="ISUZU PANTHER"/>
    <n v="135498"/>
    <m/>
    <x v="0"/>
    <s v="HC &amp; SUPPORT SERVICES"/>
    <n v="172"/>
    <d v="2019-06-03T00:00:00"/>
    <x v="5"/>
    <n v="300000"/>
    <n v="28.846153846153847"/>
    <s v="7000003617/10C0299HV"/>
  </r>
  <r>
    <n v="321"/>
    <x v="8"/>
    <s v="ISUZU PANTHER"/>
    <n v="111538"/>
    <m/>
    <x v="0"/>
    <s v="FINANCE &amp; CONTRACT MANAGEMENT"/>
    <n v="173"/>
    <d v="2019-06-03T00:00:00"/>
    <x v="5"/>
    <n v="300000"/>
    <n v="28.846153846153847"/>
    <s v="7000003617/10C0299KB"/>
  </r>
  <r>
    <n v="322"/>
    <x v="13"/>
    <s v="TOYOTA FORTUNER"/>
    <n v="10936"/>
    <m/>
    <x v="0"/>
    <s v="MANAGEMENT"/>
    <n v="174"/>
    <d v="2019-06-04T00:00:00"/>
    <x v="5"/>
    <n v="500000"/>
    <n v="48.07692307692308"/>
    <s v="7000003617/10C0299JA"/>
  </r>
  <r>
    <n v="323"/>
    <x v="3"/>
    <s v="TOYOTA KIJANG"/>
    <n v="287289"/>
    <m/>
    <x v="0"/>
    <s v="HC &amp; SUPPORT SERVICES"/>
    <n v="175"/>
    <d v="2019-06-04T00:00:00"/>
    <x v="5"/>
    <n v="300000"/>
    <n v="28.846153846153847"/>
    <s v="7000003617/10C0299JO"/>
  </r>
  <r>
    <n v="324"/>
    <x v="10"/>
    <s v="ISUZU PANTHER"/>
    <n v="130311"/>
    <m/>
    <x v="0"/>
    <s v="CRC"/>
    <n v="176"/>
    <d v="2019-06-05T00:00:00"/>
    <x v="5"/>
    <n v="350000"/>
    <n v="33.653846153846153"/>
    <s v="7000003617/10C0299JO"/>
  </r>
  <r>
    <n v="325"/>
    <x v="19"/>
    <s v="ISUZU PANTHER"/>
    <m/>
    <m/>
    <x v="0"/>
    <s v="PARTS OPERATION &amp; DISTRIBUTION LOBU"/>
    <n v="177"/>
    <d v="2019-06-06T00:00:00"/>
    <x v="5"/>
    <n v="300000"/>
    <n v="28.846153846153847"/>
    <s v="7000003617/10C0230HY"/>
  </r>
  <r>
    <n v="326"/>
    <x v="0"/>
    <s v="FORD RANGER"/>
    <n v="158832"/>
    <m/>
    <x v="0"/>
    <s v="HC &amp; SUPPORT SERVICES"/>
    <n v="178"/>
    <d v="2019-06-06T00:00:00"/>
    <x v="5"/>
    <n v="400000"/>
    <n v="38.46153846153846"/>
    <s v="7000003617/10C0299JO"/>
  </r>
  <r>
    <n v="327"/>
    <x v="15"/>
    <s v="ISUZU PANTHER"/>
    <n v="135938"/>
    <m/>
    <x v="0"/>
    <s v="HC &amp; SUPPORT SERVICES"/>
    <n v="179"/>
    <d v="2019-06-06T00:00:00"/>
    <x v="5"/>
    <n v="300000"/>
    <n v="28.846153846153847"/>
    <s v="7000003617/10C0299HV"/>
  </r>
  <r>
    <n v="328"/>
    <x v="3"/>
    <s v="TOYOTA KIJANG"/>
    <n v="287919"/>
    <m/>
    <x v="0"/>
    <s v="HC &amp; SUPPORT SERVICES"/>
    <n v="180"/>
    <d v="2019-06-07T00:00:00"/>
    <x v="5"/>
    <n v="400000"/>
    <n v="38.46153846153846"/>
    <s v="7000003617/10C0299JO"/>
  </r>
  <r>
    <n v="329"/>
    <x v="11"/>
    <s v="TOYOTA AVANZA"/>
    <m/>
    <m/>
    <x v="1"/>
    <s v="HC &amp; SUPPORT SERVICES"/>
    <n v="181"/>
    <d v="2019-06-10T00:00:00"/>
    <x v="5"/>
    <n v="300000"/>
    <n v="38.216560509554142"/>
    <s v="7000003617/10C0299JB"/>
  </r>
  <r>
    <n v="330"/>
    <x v="15"/>
    <s v="ISUZU PANTHER"/>
    <m/>
    <m/>
    <x v="0"/>
    <s v="HC &amp; SUPPORT SERVICES"/>
    <n v="182"/>
    <d v="2019-06-09T00:00:00"/>
    <x v="5"/>
    <n v="300000"/>
    <n v="28.846153846153847"/>
    <s v="7000003617/10C0299HV"/>
  </r>
  <r>
    <n v="331"/>
    <x v="8"/>
    <s v="ISUZU PANTHER"/>
    <m/>
    <m/>
    <x v="0"/>
    <s v="FINANCE &amp; CONTRACT MANAGEMENT"/>
    <n v="183"/>
    <d v="2019-06-10T00:00:00"/>
    <x v="5"/>
    <n v="350000"/>
    <n v="33.653846153846153"/>
    <s v="7000003617/10C0299KB"/>
  </r>
  <r>
    <n v="332"/>
    <x v="3"/>
    <s v="TOYOTA KIJANG"/>
    <m/>
    <m/>
    <x v="0"/>
    <s v="HC &amp; SUPPORT SERVICES"/>
    <n v="184"/>
    <d v="2019-06-10T00:00:00"/>
    <x v="5"/>
    <n v="400000"/>
    <n v="38.46153846153846"/>
    <s v="7000003617/10C0299JO"/>
  </r>
  <r>
    <n v="333"/>
    <x v="19"/>
    <s v="ISUZU PANTHER"/>
    <n v="10604"/>
    <m/>
    <x v="0"/>
    <s v="PARTS OPERATION &amp; DISTRIBUTION LOBU"/>
    <n v="185"/>
    <d v="2019-06-11T00:00:00"/>
    <x v="5"/>
    <n v="400000"/>
    <n v="38.46153846153846"/>
    <s v="7000003617/10C0230HY"/>
  </r>
  <r>
    <n v="334"/>
    <x v="13"/>
    <s v="TOYOTA FORTUNER"/>
    <n v="11302"/>
    <m/>
    <x v="0"/>
    <s v="MANAGEMENT"/>
    <n v="186"/>
    <d v="2019-06-12T00:00:00"/>
    <x v="5"/>
    <n v="400000"/>
    <n v="38.46153846153846"/>
    <s v="7000003617/10C0299JA"/>
  </r>
  <r>
    <n v="335"/>
    <x v="3"/>
    <s v="TOYOTA KIJANG"/>
    <n v="288717"/>
    <m/>
    <x v="0"/>
    <s v="HC &amp; SUPPORT SERVICES"/>
    <n v="187"/>
    <d v="2019-06-12T00:00:00"/>
    <x v="5"/>
    <n v="300000"/>
    <n v="28.846153846153847"/>
    <s v="7000003617/10C0299JO"/>
  </r>
  <r>
    <n v="336"/>
    <x v="15"/>
    <s v="ISUZU PANTHER"/>
    <n v="136827"/>
    <m/>
    <x v="0"/>
    <s v="HC &amp; SUPPORT SERVICES"/>
    <n v="188"/>
    <d v="2019-06-13T00:00:00"/>
    <x v="5"/>
    <n v="400000"/>
    <n v="38.46153846153846"/>
    <s v="7000003617/10C0299HV"/>
  </r>
  <r>
    <n v="337"/>
    <x v="6"/>
    <s v="TOYOTA FORTUNER"/>
    <n v="91000"/>
    <m/>
    <x v="0"/>
    <s v="MANAGEMENT"/>
    <n v="189"/>
    <d v="2019-06-14T00:00:00"/>
    <x v="5"/>
    <n v="300000"/>
    <n v="28.846153846153847"/>
    <s v="7000003617/10C0299JA"/>
  </r>
  <r>
    <n v="338"/>
    <x v="14"/>
    <s v="TOYOTA FORTUNER"/>
    <n v="61263"/>
    <m/>
    <x v="0"/>
    <s v="MANAGEMENT"/>
    <n v="190"/>
    <d v="2019-06-14T00:00:00"/>
    <x v="5"/>
    <n v="300000"/>
    <n v="28.846153846153847"/>
    <s v="7000003617/10C0299JO"/>
  </r>
  <r>
    <n v="339"/>
    <x v="8"/>
    <s v="ISUZU PANTHER"/>
    <n v="112298"/>
    <m/>
    <x v="0"/>
    <s v="FINANCE &amp; CONTRACT MANAGEMENT"/>
    <n v="191"/>
    <d v="2019-06-14T00:00:00"/>
    <x v="5"/>
    <n v="250000"/>
    <n v="24.03846153846154"/>
    <s v="7000003617/10C0299KB"/>
  </r>
  <r>
    <n v="340"/>
    <x v="9"/>
    <s v="TOYOTA INNOVA"/>
    <m/>
    <m/>
    <x v="0"/>
    <s v="MANAGEMENT"/>
    <n v="192"/>
    <d v="2019-06-14T00:00:00"/>
    <x v="5"/>
    <n v="300000"/>
    <n v="28.846153846153847"/>
    <s v="7000003617/10C0299JA"/>
  </r>
  <r>
    <n v="341"/>
    <x v="0"/>
    <s v="FORD RANGER"/>
    <n v="159309"/>
    <m/>
    <x v="0"/>
    <s v="HC &amp; SUPPORT SERVICES"/>
    <n v="193"/>
    <d v="2019-06-15T00:00:00"/>
    <x v="5"/>
    <n v="400000"/>
    <n v="38.46153846153846"/>
    <s v="7000003617/10C0299JO"/>
  </r>
  <r>
    <n v="342"/>
    <x v="3"/>
    <s v="TOYOTA KIJANG"/>
    <m/>
    <m/>
    <x v="0"/>
    <s v="HC &amp; SUPPORT SERVICES"/>
    <n v="194"/>
    <d v="2019-06-15T00:00:00"/>
    <x v="5"/>
    <n v="400000"/>
    <n v="38.46153846153846"/>
    <s v="7000003617/10C0299JO"/>
  </r>
  <r>
    <n v="343"/>
    <x v="15"/>
    <s v="ISUZU PANTHER"/>
    <m/>
    <m/>
    <x v="0"/>
    <s v="HC &amp; SUPPORT SERVICES"/>
    <n v="195"/>
    <d v="2019-06-15T00:00:00"/>
    <x v="5"/>
    <n v="300000"/>
    <n v="28.846153846153847"/>
    <s v="7000003617/10C0299HV"/>
  </r>
  <r>
    <n v="344"/>
    <x v="8"/>
    <s v="ISUZU PANTHER"/>
    <n v="112702"/>
    <m/>
    <x v="0"/>
    <s v="FINANCE &amp; CONTRACT MANAGEMENT"/>
    <n v="196"/>
    <d v="2019-06-17T00:00:00"/>
    <x v="5"/>
    <n v="200000"/>
    <n v="19.23076923076923"/>
    <s v="7000003617/10C0299KB"/>
  </r>
  <r>
    <n v="345"/>
    <x v="10"/>
    <s v="ISUZU PANTHER"/>
    <m/>
    <m/>
    <x v="0"/>
    <s v="CRC"/>
    <n v="197"/>
    <d v="2019-06-17T00:00:00"/>
    <x v="5"/>
    <n v="300000"/>
    <n v="28.846153846153847"/>
    <s v="7000003617/10C0299JO"/>
  </r>
  <r>
    <n v="346"/>
    <x v="16"/>
    <s v="FORD RANGER"/>
    <n v="71692"/>
    <m/>
    <x v="0"/>
    <s v="PARTS OPERATION &amp; DISTRIBUTION LOBU"/>
    <n v="198"/>
    <d v="2019-06-18T00:00:00"/>
    <x v="5"/>
    <n v="400000"/>
    <n v="38.46153846153846"/>
    <s v="7000003617/10C5030HY"/>
  </r>
  <r>
    <n v="347"/>
    <x v="3"/>
    <s v="TOYOTA KIJANG"/>
    <m/>
    <m/>
    <x v="0"/>
    <s v="HC &amp; SUPPORT SERVICES"/>
    <n v="199"/>
    <d v="2019-06-19T00:00:00"/>
    <x v="5"/>
    <n v="300000"/>
    <n v="28.846153846153847"/>
    <s v="7000003617/10C0299JO"/>
  </r>
  <r>
    <n v="348"/>
    <x v="19"/>
    <s v="ISUZU PANTHER"/>
    <n v="156420"/>
    <m/>
    <x v="0"/>
    <s v="PARTS OPERATION &amp; DISTRIBUTION LOBU"/>
    <n v="200"/>
    <d v="2019-06-19T00:00:00"/>
    <x v="5"/>
    <n v="300000"/>
    <n v="28.846153846153847"/>
    <s v="7000003617/10C0230HY"/>
  </r>
  <r>
    <n v="349"/>
    <x v="0"/>
    <s v="FORD RANGER"/>
    <n v="159444"/>
    <m/>
    <x v="0"/>
    <s v="HC &amp; SUPPORT SERVICES"/>
    <n v="1"/>
    <d v="2019-06-19T00:00:00"/>
    <x v="5"/>
    <n v="300000"/>
    <n v="28.846153846153847"/>
    <s v="7000003617/10C0299JO"/>
  </r>
  <r>
    <n v="350"/>
    <x v="13"/>
    <s v="TOYOTA FORTUNER"/>
    <n v="11707"/>
    <m/>
    <x v="0"/>
    <s v="MANAGEMENT"/>
    <n v="2"/>
    <d v="2019-06-19T00:00:00"/>
    <x v="5"/>
    <n v="400000"/>
    <n v="38.46153846153846"/>
    <s v="7000003617/10C0299JA"/>
  </r>
  <r>
    <n v="351"/>
    <x v="15"/>
    <s v="ISUZU PANTHER"/>
    <n v="137663"/>
    <m/>
    <x v="0"/>
    <s v="HC &amp; SUPPORT SERVICES"/>
    <n v="3"/>
    <d v="2019-06-20T00:00:00"/>
    <x v="5"/>
    <n v="250000"/>
    <n v="24.03846153846154"/>
    <s v="7000003617/10C0299HV"/>
  </r>
  <r>
    <n v="352"/>
    <x v="11"/>
    <s v="TOYOTA AVANZA"/>
    <n v="17088"/>
    <m/>
    <x v="1"/>
    <s v="HC &amp; SUPPORT SERVICES"/>
    <n v="4"/>
    <d v="2019-06-20T00:00:00"/>
    <x v="5"/>
    <n v="250000"/>
    <n v="31.847133757961782"/>
    <s v="7000003617/10C0299JB"/>
  </r>
  <r>
    <n v="353"/>
    <x v="8"/>
    <s v="ISUZU PANTHER"/>
    <n v="112896"/>
    <m/>
    <x v="0"/>
    <s v="FINANCE &amp; CONTRACT MANAGEMENT"/>
    <n v="5"/>
    <d v="2019-06-20T00:00:00"/>
    <x v="5"/>
    <n v="200000"/>
    <n v="19.23076923076923"/>
    <s v="7000003617/10C0299KB"/>
  </r>
  <r>
    <n v="354"/>
    <x v="3"/>
    <s v="TOYOTA KIJANG"/>
    <n v="289942"/>
    <m/>
    <x v="0"/>
    <s v="HC &amp; SUPPORT SERVICES"/>
    <n v="6"/>
    <d v="2019-06-21T00:00:00"/>
    <x v="5"/>
    <n v="300000"/>
    <n v="28.846153846153847"/>
    <s v="7000003617/10C0299JO"/>
  </r>
  <r>
    <n v="355"/>
    <x v="6"/>
    <s v="TOYOTA FORTUNER"/>
    <n v="91771"/>
    <m/>
    <x v="0"/>
    <s v="MANAGEMENT"/>
    <n v="7"/>
    <d v="2019-06-22T00:00:00"/>
    <x v="5"/>
    <n v="300000"/>
    <n v="28.846153846153847"/>
    <s v="7000003617/10C0299JA"/>
  </r>
  <r>
    <n v="356"/>
    <x v="8"/>
    <s v="ISUZU PANTHER"/>
    <n v="113116"/>
    <m/>
    <x v="0"/>
    <s v="FINANCE &amp; CONTRACT MANAGEMENT"/>
    <n v="8"/>
    <d v="2019-06-23T00:00:00"/>
    <x v="5"/>
    <n v="200000"/>
    <n v="19.23076923076923"/>
    <s v="7000003617/10C0299KB"/>
  </r>
  <r>
    <n v="357"/>
    <x v="10"/>
    <s v="ISUZU PANTHER"/>
    <n v="131130"/>
    <m/>
    <x v="0"/>
    <s v="CRC"/>
    <n v="9"/>
    <d v="2019-06-24T00:00:00"/>
    <x v="5"/>
    <n v="300000"/>
    <n v="28.846153846153847"/>
    <s v="7000003617/10C0299JO"/>
  </r>
  <r>
    <n v="358"/>
    <x v="13"/>
    <s v="TOYOTA FORTUNER"/>
    <n v="12110"/>
    <m/>
    <x v="0"/>
    <s v="MANAGEMENT"/>
    <n v="10"/>
    <d v="2019-06-24T00:00:00"/>
    <x v="5"/>
    <n v="400000"/>
    <n v="38.46153846153846"/>
    <s v="7000003617/10C0299JA"/>
  </r>
  <r>
    <n v="359"/>
    <x v="3"/>
    <s v="TOYOTA KIJANG"/>
    <m/>
    <m/>
    <x v="0"/>
    <s v="HC &amp; SUPPORT SERVICES"/>
    <n v="11"/>
    <d v="2019-06-24T00:00:00"/>
    <x v="5"/>
    <n v="300000"/>
    <n v="28.846153846153847"/>
    <s v="7000003617/10C0299JO"/>
  </r>
  <r>
    <n v="360"/>
    <x v="19"/>
    <s v="ISUZU PANTHER"/>
    <n v="156834"/>
    <m/>
    <x v="0"/>
    <s v="PARTS OPERATION &amp; DISTRIBUTION LOBU"/>
    <n v="12"/>
    <d v="2019-06-25T00:00:00"/>
    <x v="5"/>
    <n v="400000"/>
    <n v="38.46153846153846"/>
    <s v="7000003617/10C0230HY"/>
  </r>
  <r>
    <n v="361"/>
    <x v="8"/>
    <s v="ISUZU PANTHER"/>
    <n v="113430"/>
    <m/>
    <x v="0"/>
    <s v="FINANCE &amp; CONTRACT MANAGEMENT"/>
    <n v="13"/>
    <d v="2019-06-26T00:00:00"/>
    <x v="5"/>
    <n v="250000"/>
    <n v="24.03846153846154"/>
    <s v="7000003617/10C0299KB"/>
  </r>
  <r>
    <n v="362"/>
    <x v="0"/>
    <s v="FORD RANGER"/>
    <m/>
    <m/>
    <x v="0"/>
    <s v="HC &amp; SUPPORT SERVICES"/>
    <n v="14"/>
    <d v="2019-06-26T00:00:00"/>
    <x v="5"/>
    <n v="300000"/>
    <n v="28.846153846153847"/>
    <s v="7000003617/10C0299JO"/>
  </r>
  <r>
    <n v="363"/>
    <x v="6"/>
    <s v="TOYOTA FORTUNER"/>
    <n v="92200"/>
    <m/>
    <x v="0"/>
    <s v="MANAGEMENT"/>
    <n v="15"/>
    <d v="2019-06-28T00:00:00"/>
    <x v="5"/>
    <n v="400000"/>
    <n v="38.46153846153846"/>
    <s v="7000003617/10C0299JA"/>
  </r>
  <r>
    <n v="364"/>
    <x v="10"/>
    <s v="ISUZU PANTHER"/>
    <n v="131406"/>
    <m/>
    <x v="0"/>
    <s v="CRC"/>
    <n v="16"/>
    <d v="2019-06-28T00:00:00"/>
    <x v="5"/>
    <n v="250000"/>
    <n v="24.03846153846154"/>
    <s v="7000003617/10C0299JO"/>
  </r>
  <r>
    <n v="365"/>
    <x v="13"/>
    <s v="TOYOTA FORTUNER"/>
    <n v="12550"/>
    <m/>
    <x v="0"/>
    <s v="MANAGEMENT"/>
    <n v="17"/>
    <d v="2019-06-28T00:00:00"/>
    <x v="5"/>
    <n v="400000"/>
    <n v="38.46153846153846"/>
    <s v="7000003617/10C0299JA"/>
  </r>
  <r>
    <n v="366"/>
    <x v="8"/>
    <s v="ISUZU PANTHER"/>
    <n v="113866"/>
    <m/>
    <x v="0"/>
    <s v="FINANCE &amp; CONTRACT MANAGEMENT"/>
    <n v="18"/>
    <d v="2019-06-29T00:00:00"/>
    <x v="5"/>
    <n v="400000"/>
    <n v="38.46153846153846"/>
    <s v="7000003617/10C0299KB"/>
  </r>
  <r>
    <n v="367"/>
    <x v="0"/>
    <s v="FORD RANGER"/>
    <n v="160289"/>
    <m/>
    <x v="0"/>
    <s v="HC &amp; SUPPORT SERVICES"/>
    <n v="19"/>
    <d v="2019-06-29T00:00:00"/>
    <x v="5"/>
    <n v="500000"/>
    <n v="48.07692307692308"/>
    <s v="7000003617/10C0299JO"/>
  </r>
  <r>
    <n v="368"/>
    <x v="19"/>
    <s v="ISUZU PANTHER"/>
    <m/>
    <m/>
    <x v="0"/>
    <s v="PARTS OPERATION &amp; DISTRIBUTION LOBU"/>
    <n v="20"/>
    <d v="2019-07-02T00:00:00"/>
    <x v="6"/>
    <n v="300000"/>
    <n v="28.846153846153847"/>
    <s v="7000003617/10C0230HY"/>
  </r>
  <r>
    <n v="369"/>
    <x v="11"/>
    <s v="TOYOTA AVANZA"/>
    <n v="17440"/>
    <m/>
    <x v="1"/>
    <s v="HC &amp; SUPPORT SERVICES"/>
    <n v="21"/>
    <d v="2019-07-04T00:00:00"/>
    <x v="6"/>
    <n v="300000"/>
    <n v="38.216560509554142"/>
    <s v="7000003617/10C0299JB"/>
  </r>
  <r>
    <n v="370"/>
    <x v="0"/>
    <s v="FORD RANGER"/>
    <n v="160687"/>
    <m/>
    <x v="0"/>
    <s v="HC &amp; SUPPORT SERVICES"/>
    <n v="22"/>
    <d v="2019-07-03T00:00:00"/>
    <x v="6"/>
    <n v="400000"/>
    <n v="38.46153846153846"/>
    <s v="7000003617/10C0299JO"/>
  </r>
  <r>
    <n v="371"/>
    <x v="3"/>
    <s v="TOYOTA KIJANG"/>
    <m/>
    <m/>
    <x v="0"/>
    <s v="HC &amp; SUPPORT SERVICES"/>
    <n v="23"/>
    <d v="2019-07-03T00:00:00"/>
    <x v="6"/>
    <n v="350000"/>
    <n v="33.653846153846153"/>
    <s v="7000003617/10C0299JO"/>
  </r>
  <r>
    <n v="372"/>
    <x v="8"/>
    <s v="ISUZU PANTHER"/>
    <m/>
    <m/>
    <x v="0"/>
    <s v="FINANCE &amp; CONTRACT MANAGEMENT"/>
    <n v="24"/>
    <d v="2019-07-04T00:00:00"/>
    <x v="6"/>
    <n v="200000"/>
    <n v="19.23076923076923"/>
    <s v="7000003617/10C0299KB"/>
  </r>
  <r>
    <n v="373"/>
    <x v="9"/>
    <s v="TOYOTA INNOVA"/>
    <n v="30367"/>
    <m/>
    <x v="0"/>
    <s v="MANAGEMENT"/>
    <n v="25"/>
    <d v="2019-07-05T00:00:00"/>
    <x v="6"/>
    <n v="350000"/>
    <n v="33.653846153846153"/>
    <s v="7000003617/10C0299JA"/>
  </r>
  <r>
    <n v="374"/>
    <x v="13"/>
    <s v="TOYOTA FORTUNER"/>
    <n v="13050"/>
    <m/>
    <x v="0"/>
    <s v="MANAGEMENT"/>
    <n v="26"/>
    <d v="2019-07-05T00:00:00"/>
    <x v="6"/>
    <n v="500000"/>
    <n v="48.07692307692308"/>
    <s v="7000003617/10C0299JA"/>
  </r>
  <r>
    <n v="375"/>
    <x v="3"/>
    <s v="TOYOTA KIJANG"/>
    <m/>
    <m/>
    <x v="0"/>
    <s v="HC &amp; SUPPORT SERVICES"/>
    <n v="27"/>
    <d v="2019-07-06T00:00:00"/>
    <x v="6"/>
    <n v="350000"/>
    <n v="33.653846153846153"/>
    <s v="7000003617/10C0299JO"/>
  </r>
  <r>
    <n v="376"/>
    <x v="8"/>
    <s v="ISUZU PANTHER"/>
    <n v="114613"/>
    <m/>
    <x v="0"/>
    <s v="FINANCE &amp; CONTRACT MANAGEMENT"/>
    <n v="28"/>
    <d v="2019-07-08T00:00:00"/>
    <x v="6"/>
    <n v="350000"/>
    <n v="33.653846153846153"/>
    <s v="7000003617/10C0299KB"/>
  </r>
  <r>
    <n v="377"/>
    <x v="19"/>
    <s v="ISUZU PANTHER"/>
    <m/>
    <m/>
    <x v="0"/>
    <s v="PARTS OPERATION &amp; DISTRIBUTION LOBU"/>
    <n v="29"/>
    <d v="2019-07-09T00:00:00"/>
    <x v="6"/>
    <n v="350000"/>
    <n v="33.653846153846153"/>
    <s v="7000003617/10C0230HY"/>
  </r>
  <r>
    <n v="378"/>
    <x v="3"/>
    <s v="TOYOTA KIJANG"/>
    <n v="291459"/>
    <m/>
    <x v="0"/>
    <s v="HC &amp; SUPPORT SERVICES"/>
    <n v="30"/>
    <d v="2019-07-09T00:00:00"/>
    <x v="6"/>
    <n v="300000"/>
    <n v="28.846153846153847"/>
    <s v="7000003617/10C0299JO"/>
  </r>
  <r>
    <n v="379"/>
    <x v="16"/>
    <s v="FORD RANGER"/>
    <n v="71924"/>
    <m/>
    <x v="0"/>
    <s v="PARTS OPERATION &amp; DISTRIBUTION LOBU"/>
    <n v="31"/>
    <d v="2019-07-11T00:00:00"/>
    <x v="6"/>
    <n v="350000"/>
    <n v="33.653846153846153"/>
    <s v="7000003617/10C5030HY"/>
  </r>
  <r>
    <n v="380"/>
    <x v="19"/>
    <s v="ISUZU PANTHER"/>
    <n v="107715"/>
    <m/>
    <x v="0"/>
    <s v="PARTS OPERATION &amp; DISTRIBUTION LOBU"/>
    <n v="32"/>
    <d v="2019-07-11T00:00:00"/>
    <x v="6"/>
    <n v="350000"/>
    <n v="33.653846153846153"/>
    <s v="7000003617/10C0230HY"/>
  </r>
  <r>
    <n v="381"/>
    <x v="12"/>
    <s v="ISUZU PANTHER"/>
    <n v="280445"/>
    <m/>
    <x v="0"/>
    <s v="HC &amp; SUPPORT SERVICES"/>
    <n v="33"/>
    <d v="2019-07-11T00:00:00"/>
    <x v="6"/>
    <n v="300000"/>
    <n v="28.846153846153847"/>
    <s v="7000003617/10C0299JO"/>
  </r>
  <r>
    <n v="382"/>
    <x v="13"/>
    <s v="TOYOTA FORTUNER"/>
    <n v="13462"/>
    <m/>
    <x v="0"/>
    <s v="MANAGEMENT"/>
    <n v="34"/>
    <d v="2019-07-12T00:00:00"/>
    <x v="6"/>
    <n v="400000"/>
    <n v="38.46153846153846"/>
    <s v="7000003617/10C0299JA"/>
  </r>
  <r>
    <n v="383"/>
    <x v="3"/>
    <s v="TOYOTA KIJANG"/>
    <n v="291847"/>
    <m/>
    <x v="0"/>
    <s v="HC &amp; SUPPORT SERVICES"/>
    <n v="35"/>
    <d v="2019-07-13T00:00:00"/>
    <x v="6"/>
    <n v="300000"/>
    <n v="28.846153846153847"/>
    <s v="7000003617/10C0299JO"/>
  </r>
  <r>
    <n v="384"/>
    <x v="6"/>
    <s v="TOYOTA FORTUNER"/>
    <n v="92855"/>
    <m/>
    <x v="0"/>
    <s v="MANAGEMENT"/>
    <n v="36"/>
    <d v="2019-07-13T00:00:00"/>
    <x v="6"/>
    <n v="500000"/>
    <n v="48.07692307692308"/>
    <s v="7000003617/10C0299JA"/>
  </r>
  <r>
    <n v="385"/>
    <x v="0"/>
    <s v="FORD RANGER"/>
    <n v="161022"/>
    <m/>
    <x v="0"/>
    <s v="HC &amp; SUPPORT SERVICES"/>
    <n v="37"/>
    <d v="2019-07-13T00:00:00"/>
    <x v="6"/>
    <n v="350000"/>
    <n v="33.653846153846153"/>
    <s v="7000003617/10C0299JO"/>
  </r>
  <r>
    <n v="386"/>
    <x v="4"/>
    <s v="TOYOTA HIACE"/>
    <m/>
    <m/>
    <x v="0"/>
    <s v="HC &amp; SUPPORT SERVICES"/>
    <n v="38"/>
    <d v="2019-07-13T00:00:00"/>
    <x v="6"/>
    <n v="450000"/>
    <n v="43.269230769230766"/>
    <s v="7000003617/10C0299JO"/>
  </r>
  <r>
    <n v="387"/>
    <x v="12"/>
    <s v="ISUZU PANTHER"/>
    <n v="290750"/>
    <m/>
    <x v="0"/>
    <s v="HC &amp; SUPPORT SERVICES"/>
    <n v="39"/>
    <d v="2019-07-14T00:00:00"/>
    <x v="6"/>
    <n v="250000"/>
    <n v="24.03846153846154"/>
    <s v="7000003617/10C0299JO"/>
  </r>
  <r>
    <n v="388"/>
    <x v="13"/>
    <s v="TOYOTA FORTUNER"/>
    <n v="13766"/>
    <m/>
    <x v="0"/>
    <s v="MANAGEMENT"/>
    <n v="40"/>
    <d v="2019-07-16T00:00:00"/>
    <x v="6"/>
    <n v="350000"/>
    <n v="33.653846153846153"/>
    <s v="7000003617/10C0299JA"/>
  </r>
  <r>
    <n v="389"/>
    <x v="8"/>
    <s v="ISUZU PANTHER"/>
    <m/>
    <m/>
    <x v="0"/>
    <s v="FINANCE &amp; CONTRACT MANAGEMENT"/>
    <n v="41"/>
    <d v="2019-07-17T00:00:00"/>
    <x v="6"/>
    <n v="250000"/>
    <n v="24.03846153846154"/>
    <s v="7000003617/10C0299KB"/>
  </r>
  <r>
    <n v="390"/>
    <x v="14"/>
    <s v="TOYOTA FORTUNER"/>
    <n v="61643"/>
    <m/>
    <x v="0"/>
    <s v="MANAGEMENT"/>
    <n v="42"/>
    <d v="2019-07-16T00:00:00"/>
    <x v="6"/>
    <n v="400000"/>
    <n v="38.46153846153846"/>
    <s v="7000003617/10C0299JO"/>
  </r>
  <r>
    <n v="391"/>
    <x v="11"/>
    <s v="TOYOTA AVANZA"/>
    <n v="17866"/>
    <m/>
    <x v="1"/>
    <s v="HC &amp; SUPPORT SERVICES"/>
    <n v="43"/>
    <d v="2019-07-17T00:00:00"/>
    <x v="6"/>
    <n v="300000"/>
    <n v="38.216560509554142"/>
    <s v="7000003617/10C0299JB"/>
  </r>
  <r>
    <n v="392"/>
    <x v="12"/>
    <s v="ISUZU PANTHER"/>
    <n v="28133"/>
    <m/>
    <x v="0"/>
    <s v="HC &amp; SUPPORT SERVICES"/>
    <n v="44"/>
    <d v="2019-07-17T00:00:00"/>
    <x v="6"/>
    <n v="300000"/>
    <n v="28.846153846153847"/>
    <s v="7000003617/10C0299JO"/>
  </r>
  <r>
    <n v="393"/>
    <x v="0"/>
    <s v="FORD RANGER"/>
    <m/>
    <m/>
    <x v="0"/>
    <s v="HC &amp; SUPPORT SERVICES"/>
    <n v="45"/>
    <d v="2019-07-18T00:00:00"/>
    <x v="6"/>
    <n v="400000"/>
    <n v="38.46153846153846"/>
    <s v="7000003617/10C0299JO"/>
  </r>
  <r>
    <n v="394"/>
    <x v="10"/>
    <s v="ISUZU PANTHER"/>
    <n v="132404"/>
    <m/>
    <x v="0"/>
    <s v="CRC"/>
    <n v="46"/>
    <d v="2019-07-18T00:00:00"/>
    <x v="6"/>
    <n v="350000"/>
    <n v="33.653846153846153"/>
    <s v="7000003617/10C0299JO"/>
  </r>
  <r>
    <n v="395"/>
    <x v="3"/>
    <s v="TOYOTA KIJANG"/>
    <n v="164180"/>
    <m/>
    <x v="0"/>
    <s v="HC &amp; SUPPORT SERVICES"/>
    <n v="47"/>
    <d v="2019-07-18T00:00:00"/>
    <x v="6"/>
    <n v="400000"/>
    <n v="38.46153846153846"/>
    <s v="7000003617/10C0299JO"/>
  </r>
  <r>
    <n v="396"/>
    <x v="19"/>
    <s v="ISUZU PANTHER"/>
    <m/>
    <m/>
    <x v="0"/>
    <s v="PARTS OPERATION &amp; DISTRIBUTION LOBU"/>
    <n v="48"/>
    <d v="2019-07-20T00:00:00"/>
    <x v="6"/>
    <n v="400000"/>
    <n v="38.46153846153846"/>
    <s v="7000003617/10C0230HY"/>
  </r>
  <r>
    <n v="397"/>
    <x v="3"/>
    <s v="TOYOTA KIJANG"/>
    <n v="292650"/>
    <m/>
    <x v="0"/>
    <s v="HC &amp; SUPPORT SERVICES"/>
    <n v="49"/>
    <d v="2019-07-21T00:00:00"/>
    <x v="6"/>
    <n v="300000"/>
    <n v="28.846153846153847"/>
    <s v="7000003617/10C0299JO"/>
  </r>
  <r>
    <n v="398"/>
    <x v="8"/>
    <s v="ISUZU PANTHER"/>
    <m/>
    <m/>
    <x v="0"/>
    <s v="FINANCE &amp; CONTRACT MANAGEMENT"/>
    <n v="50"/>
    <d v="2019-07-22T00:00:00"/>
    <x v="6"/>
    <n v="250000"/>
    <n v="24.03846153846154"/>
    <s v="7000003617/10C0299KB"/>
  </r>
  <r>
    <n v="399"/>
    <x v="9"/>
    <s v="TOYOTA INNOVA"/>
    <n v="30732"/>
    <m/>
    <x v="0"/>
    <s v="MANAGEMENT"/>
    <n v="51"/>
    <d v="2019-07-22T00:00:00"/>
    <x v="6"/>
    <n v="200000"/>
    <n v="19.23076923076923"/>
    <s v="7000003617/10C0299JA"/>
  </r>
  <r>
    <n v="400"/>
    <x v="3"/>
    <s v="TOYOTA KIJANG"/>
    <n v="292900"/>
    <m/>
    <x v="0"/>
    <s v="HC &amp; SUPPORT SERVICES"/>
    <n v="52"/>
    <d v="2019-07-23T00:00:00"/>
    <x v="6"/>
    <n v="250000"/>
    <n v="24.03846153846154"/>
    <s v="7000003617/10C0299JO"/>
  </r>
  <r>
    <n v="401"/>
    <x v="10"/>
    <s v="ISUZU PANTHER"/>
    <n v="1328917"/>
    <m/>
    <x v="0"/>
    <s v="CRC"/>
    <n v="53"/>
    <d v="2019-07-25T00:00:00"/>
    <x v="6"/>
    <n v="350000"/>
    <n v="33.653846153846153"/>
    <s v="7000003617/10C0299JO"/>
  </r>
  <r>
    <n v="402"/>
    <x v="13"/>
    <s v="TOYOTA FORTUNER"/>
    <m/>
    <m/>
    <x v="0"/>
    <s v="MANAGEMENT"/>
    <n v="54"/>
    <d v="2019-07-25T00:00:00"/>
    <x v="6"/>
    <n v="300000"/>
    <n v="28.846153846153847"/>
    <s v="7000003617/10C0299JA"/>
  </r>
  <r>
    <n v="403"/>
    <x v="11"/>
    <s v="TOYOTA AVANZA"/>
    <n v="18145"/>
    <m/>
    <x v="1"/>
    <s v="HC &amp; SUPPORT SERVICES"/>
    <n v="55"/>
    <d v="2019-07-25T00:00:00"/>
    <x v="6"/>
    <n v="150000"/>
    <n v="19.108280254777071"/>
    <s v="7000003617/10C0299JB"/>
  </r>
  <r>
    <n v="404"/>
    <x v="3"/>
    <s v="TOYOTA KIJANG"/>
    <n v="293202"/>
    <m/>
    <x v="0"/>
    <s v="HC &amp; SUPPORT SERVICES"/>
    <n v="56"/>
    <d v="2019-07-25T00:00:00"/>
    <x v="6"/>
    <n v="250000"/>
    <n v="24.03846153846154"/>
    <s v="7000003617/10C0299JO"/>
  </r>
  <r>
    <n v="405"/>
    <x v="16"/>
    <s v="FORD RANGER"/>
    <n v="72128"/>
    <m/>
    <x v="0"/>
    <s v="PARTS OPERATION &amp; DISTRIBUTION LOBU"/>
    <s v=" "/>
    <d v="2019-07-26T00:00:00"/>
    <x v="6"/>
    <n v="350000"/>
    <n v="33.653846153846153"/>
    <s v="7000003617/10C5030HY"/>
  </r>
  <r>
    <n v="406"/>
    <x v="15"/>
    <s v="ISUZU PANTHER"/>
    <n v="137814"/>
    <m/>
    <x v="0"/>
    <s v="HC &amp; SUPPORT SERVICES"/>
    <n v="58"/>
    <d v="2019-07-27T00:00:00"/>
    <x v="6"/>
    <n v="250000"/>
    <n v="24.03846153846154"/>
    <s v="7000003617/10C0299HV"/>
  </r>
  <r>
    <n v="407"/>
    <x v="3"/>
    <s v="TOYOTA KIJANG"/>
    <n v="293495"/>
    <m/>
    <x v="0"/>
    <s v="HC &amp; SUPPORT SERVICES"/>
    <n v="59"/>
    <d v="2019-07-27T00:00:00"/>
    <x v="6"/>
    <n v="250000"/>
    <n v="24.03846153846154"/>
    <s v="7000003617/10C0299JO"/>
  </r>
  <r>
    <n v="408"/>
    <x v="8"/>
    <s v="ISUZU PANTHER"/>
    <n v="116530"/>
    <m/>
    <x v="0"/>
    <s v="FINANCE &amp; CONTRACT MANAGEMENT"/>
    <n v="60"/>
    <d v="2019-07-27T00:00:00"/>
    <x v="6"/>
    <n v="150000"/>
    <n v="14.423076923076923"/>
    <s v="7000003617/10C0299KB"/>
  </r>
  <r>
    <n v="409"/>
    <x v="13"/>
    <s v="TOYOTA FORTUNER"/>
    <n v="14636"/>
    <m/>
    <x v="0"/>
    <s v="MANAGEMENT"/>
    <n v="61"/>
    <d v="2019-07-29T00:00:00"/>
    <x v="6"/>
    <n v="600000"/>
    <n v="57.692307692307693"/>
    <s v="7000003617/10C0299JA"/>
  </r>
  <r>
    <n v="410"/>
    <x v="8"/>
    <s v="ISUZU PANTHER"/>
    <m/>
    <m/>
    <x v="0"/>
    <s v="FINANCE &amp; CONTRACT MANAGEMENT"/>
    <n v="62"/>
    <d v="2019-07-29T00:00:00"/>
    <x v="6"/>
    <n v="300000"/>
    <n v="28.846153846153847"/>
    <s v="7000003617/10C0299KB"/>
  </r>
  <r>
    <n v="411"/>
    <x v="3"/>
    <s v="TOYOTA KIJANG"/>
    <n v="293851"/>
    <m/>
    <x v="0"/>
    <s v="HC &amp; SUPPORT SERVICES"/>
    <n v="63"/>
    <d v="2019-07-30T00:00:00"/>
    <x v="6"/>
    <n v="300000"/>
    <n v="28.846153846153847"/>
    <s v="7000003617/10C0299JO"/>
  </r>
  <r>
    <n v="412"/>
    <x v="14"/>
    <s v="TOYOTA FORTUNER"/>
    <n v="61952"/>
    <m/>
    <x v="0"/>
    <s v="MANAGEMENT"/>
    <n v="64"/>
    <d v="2019-07-31T00:00:00"/>
    <x v="6"/>
    <n v="300000"/>
    <n v="28.846153846153847"/>
    <s v="7000003617/10C0299JO"/>
  </r>
  <r>
    <n v="413"/>
    <x v="19"/>
    <s v="ISUZU PANTHER"/>
    <n v="10857"/>
    <m/>
    <x v="0"/>
    <s v="PARTS OPERATION &amp; DISTRIBUTION LOBU"/>
    <n v="65"/>
    <d v="2019-08-01T00:00:00"/>
    <x v="7"/>
    <n v="300000"/>
    <n v="28.846153846153847"/>
    <s v="7000003617/10C0230HY"/>
  </r>
  <r>
    <n v="414"/>
    <x v="3"/>
    <s v="TOYOTA KIJANG"/>
    <m/>
    <m/>
    <x v="0"/>
    <s v="HC &amp; SUPPORT SERVICES"/>
    <n v="66"/>
    <d v="2019-08-02T00:00:00"/>
    <x v="7"/>
    <n v="350000"/>
    <n v="33.653846153846153"/>
    <s v="7000003617/10C0299JO"/>
  </r>
  <r>
    <n v="415"/>
    <x v="8"/>
    <s v="ISUZU PANTHER"/>
    <n v="1164219"/>
    <m/>
    <x v="0"/>
    <s v="FINANCE &amp; CONTRACT MANAGEMENT"/>
    <n v="67"/>
    <d v="2019-08-03T00:00:00"/>
    <x v="7"/>
    <n v="300000"/>
    <n v="28.846153846153847"/>
    <s v="7000003617/10C0299KB"/>
  </r>
  <r>
    <n v="416"/>
    <x v="11"/>
    <s v="TOYOTA AVANZA"/>
    <n v="1849"/>
    <m/>
    <x v="1"/>
    <s v="HC &amp; SUPPORT SERVICES"/>
    <n v="68"/>
    <d v="2019-08-03T00:00:00"/>
    <x v="7"/>
    <n v="200000"/>
    <n v="25.477707006369428"/>
    <s v="7000003617/10C0299JB"/>
  </r>
  <r>
    <n v="417"/>
    <x v="15"/>
    <s v="ISUZU PANTHER"/>
    <n v="138058"/>
    <m/>
    <x v="0"/>
    <s v="HC &amp; SUPPORT SERVICES"/>
    <n v="69"/>
    <d v="2019-08-04T00:00:00"/>
    <x v="7"/>
    <n v="200000"/>
    <n v="19.23076923076923"/>
    <s v="7000003617/10C0299HV"/>
  </r>
  <r>
    <n v="418"/>
    <x v="10"/>
    <s v="ISUZU PANTHER"/>
    <m/>
    <m/>
    <x v="0"/>
    <s v="CRC"/>
    <n v="70"/>
    <d v="2019-08-06T00:00:00"/>
    <x v="7"/>
    <n v="350000"/>
    <n v="33.653846153846153"/>
    <s v="7000003617/10C0299JO"/>
  </r>
  <r>
    <n v="419"/>
    <x v="3"/>
    <s v="TOYOTA KIJANG"/>
    <m/>
    <m/>
    <x v="0"/>
    <s v="HC &amp; SUPPORT SERVICES"/>
    <n v="71"/>
    <d v="2019-08-05T00:00:00"/>
    <x v="7"/>
    <n v="350000"/>
    <n v="33.653846153846153"/>
    <s v="7000003617/10C0299JO"/>
  </r>
  <r>
    <n v="420"/>
    <x v="0"/>
    <s v="FORD RANGER"/>
    <n v="161821"/>
    <m/>
    <x v="0"/>
    <s v="HC &amp; SUPPORT SERVICES"/>
    <n v="72"/>
    <d v="2019-08-06T00:00:00"/>
    <x v="7"/>
    <n v="400000"/>
    <n v="38.46153846153846"/>
    <s v="7000003617/10C0299JO"/>
  </r>
  <r>
    <n v="421"/>
    <x v="6"/>
    <s v="TOYOTA FORTUNER"/>
    <n v="93335"/>
    <m/>
    <x v="0"/>
    <s v="MANAGEMENT"/>
    <n v="73"/>
    <d v="2019-08-07T00:00:00"/>
    <x v="7"/>
    <n v="550000"/>
    <n v="52.884615384615387"/>
    <s v="7000003617/10C0299JA"/>
  </r>
  <r>
    <n v="422"/>
    <x v="12"/>
    <s v="ISUZU PANTHER"/>
    <m/>
    <m/>
    <x v="0"/>
    <s v="HC &amp; SUPPORT SERVICES"/>
    <n v="74"/>
    <d v="2019-08-07T00:00:00"/>
    <x v="7"/>
    <n v="350000"/>
    <n v="33.653846153846153"/>
    <s v="7000003617/10C0299JO"/>
  </r>
  <r>
    <n v="423"/>
    <x v="19"/>
    <s v="ISUZU PANTHER"/>
    <n v="108894"/>
    <m/>
    <x v="0"/>
    <s v="PARTS OPERATION &amp; DISTRIBUTION LOBU"/>
    <n v="75"/>
    <d v="2019-08-10T00:00:00"/>
    <x v="7"/>
    <n v="250000"/>
    <n v="24.03846153846154"/>
    <s v="7000003617/10C0230HY"/>
  </r>
  <r>
    <n v="424"/>
    <x v="11"/>
    <s v="TOYOTA AVANZA"/>
    <n v="18777"/>
    <m/>
    <x v="1"/>
    <s v="HC &amp; SUPPORT SERVICES"/>
    <n v="76"/>
    <d v="2019-08-11T00:00:00"/>
    <x v="7"/>
    <n v="300000"/>
    <n v="38.216560509554142"/>
    <s v="7000003617/10C0299JB"/>
  </r>
  <r>
    <n v="425"/>
    <x v="8"/>
    <s v="ISUZU PANTHER"/>
    <n v="116619"/>
    <m/>
    <x v="0"/>
    <s v="FINANCE &amp; CONTRACT MANAGEMENT"/>
    <n v="77"/>
    <d v="2019-08-10T00:00:00"/>
    <x v="7"/>
    <n v="300000"/>
    <n v="28.846153846153847"/>
    <s v="7000003617/10C0299KB"/>
  </r>
  <r>
    <n v="426"/>
    <x v="12"/>
    <s v="ISUZU PANTHER"/>
    <m/>
    <m/>
    <x v="0"/>
    <s v="HC &amp; SUPPORT SERVICES"/>
    <n v="78"/>
    <d v="2019-08-10T00:00:00"/>
    <x v="7"/>
    <n v="300000"/>
    <n v="28.846153846153847"/>
    <s v="7000003617/10C0299JO"/>
  </r>
  <r>
    <n v="427"/>
    <x v="3"/>
    <s v="TOYOTA KIJANG"/>
    <n v="295180"/>
    <m/>
    <x v="0"/>
    <s v="HC &amp; SUPPORT SERVICES"/>
    <n v="79"/>
    <d v="2019-08-11T00:00:00"/>
    <x v="7"/>
    <n v="350000"/>
    <n v="33.653846153846153"/>
    <s v="7000003617/10C0299JO"/>
  </r>
  <r>
    <n v="428"/>
    <x v="0"/>
    <s v="FORD RANGER"/>
    <m/>
    <m/>
    <x v="0"/>
    <s v="HC &amp; SUPPORT SERVICES"/>
    <n v="80"/>
    <d v="2019-08-10T00:00:00"/>
    <x v="7"/>
    <n v="300000"/>
    <n v="28.846153846153847"/>
    <s v="7000003617/10C0299JO"/>
  </r>
  <r>
    <n v="429"/>
    <x v="15"/>
    <s v="ISUZU PANTHER"/>
    <n v="138249"/>
    <m/>
    <x v="0"/>
    <s v="HC &amp; SUPPORT SERVICES"/>
    <n v="81"/>
    <d v="2019-08-12T00:00:00"/>
    <x v="7"/>
    <n v="200000"/>
    <n v="19.23076923076923"/>
    <s v="7000003617/10C0299HV"/>
  </r>
  <r>
    <n v="430"/>
    <x v="14"/>
    <s v="TOYOTA FORTUNER"/>
    <m/>
    <m/>
    <x v="0"/>
    <s v="MANAGEMENT"/>
    <n v="82"/>
    <d v="2019-08-13T00:00:00"/>
    <x v="7"/>
    <n v="400000"/>
    <n v="38.46153846153846"/>
    <s v="7000003617/10C0299JO"/>
  </r>
  <r>
    <n v="431"/>
    <x v="12"/>
    <s v="ISUZU PANTHER"/>
    <n v="282541"/>
    <m/>
    <x v="0"/>
    <s v="HC &amp; SUPPORT SERVICES"/>
    <n v="83"/>
    <d v="2019-08-13T00:00:00"/>
    <x v="7"/>
    <n v="350000"/>
    <n v="33.653846153846153"/>
    <s v="7000003617/10C0299JO"/>
  </r>
  <r>
    <n v="432"/>
    <x v="10"/>
    <s v="ISUZU PANTHER"/>
    <m/>
    <m/>
    <x v="0"/>
    <s v="CRC"/>
    <n v="84"/>
    <d v="2019-08-14T00:00:00"/>
    <x v="7"/>
    <n v="250000"/>
    <n v="24.03846153846154"/>
    <s v="7000003617/10C0299JO"/>
  </r>
  <r>
    <n v="433"/>
    <x v="15"/>
    <s v="ISUZU PANTHER"/>
    <m/>
    <m/>
    <x v="0"/>
    <s v="HC &amp; SUPPORT SERVICES"/>
    <n v="85"/>
    <d v="2019-08-14T00:00:00"/>
    <x v="7"/>
    <n v="250000"/>
    <n v="24.03846153846154"/>
    <s v="7000003617/10C0299HV"/>
  </r>
  <r>
    <n v="434"/>
    <x v="0"/>
    <s v="FORD RANGER"/>
    <m/>
    <m/>
    <x v="0"/>
    <s v="HC &amp; SUPPORT SERVICES"/>
    <n v="86"/>
    <d v="2019-08-15T00:00:00"/>
    <x v="7"/>
    <n v="500000"/>
    <n v="48.07692307692308"/>
    <s v="7000003617/10C0299JO"/>
  </r>
  <r>
    <n v="435"/>
    <x v="19"/>
    <s v="ISUZU PANTHER"/>
    <n v="109288"/>
    <m/>
    <x v="0"/>
    <s v="PARTS OPERATION &amp; DISTRIBUTION LOBU"/>
    <n v="87"/>
    <d v="2019-08-15T00:00:00"/>
    <x v="7"/>
    <n v="350000"/>
    <n v="33.653846153846153"/>
    <s v="7000003617/10C0230HY"/>
  </r>
  <r>
    <n v="436"/>
    <x v="10"/>
    <s v="ISUZU PANTHER"/>
    <m/>
    <m/>
    <x v="0"/>
    <s v="CRC"/>
    <n v="88"/>
    <d v="2019-08-19T00:00:00"/>
    <x v="7"/>
    <n v="200000"/>
    <n v="19.23076923076923"/>
    <s v="7000003617/10C0299JO"/>
  </r>
  <r>
    <n v="437"/>
    <x v="11"/>
    <s v="TOYOTA AVANZA"/>
    <m/>
    <m/>
    <x v="1"/>
    <s v="HC &amp; SUPPORT SERVICES"/>
    <n v="89"/>
    <d v="2019-08-21T00:00:00"/>
    <x v="7"/>
    <n v="250000"/>
    <n v="31.847133757961782"/>
    <s v="7000003617/10C0299JB"/>
  </r>
  <r>
    <n v="438"/>
    <x v="12"/>
    <s v="ISUZU PANTHER"/>
    <m/>
    <m/>
    <x v="0"/>
    <s v="HC &amp; SUPPORT SERVICES"/>
    <n v="90"/>
    <d v="2019-08-16T00:00:00"/>
    <x v="7"/>
    <n v="300000"/>
    <n v="28.846153846153847"/>
    <s v="7000003617/10C0299JO"/>
  </r>
  <r>
    <n v="439"/>
    <x v="13"/>
    <s v="TOYOTA FORTUNER"/>
    <m/>
    <m/>
    <x v="0"/>
    <s v="MANAGEMENT"/>
    <n v="91"/>
    <d v="2019-08-18T00:00:00"/>
    <x v="7"/>
    <n v="400000"/>
    <n v="38.46153846153846"/>
    <s v="7000003617/10C0299JA"/>
  </r>
  <r>
    <n v="440"/>
    <x v="8"/>
    <s v="ISUZU PANTHER"/>
    <n v="117139"/>
    <m/>
    <x v="0"/>
    <s v="FINANCE &amp; CONTRACT MANAGEMENT"/>
    <n v="92"/>
    <d v="2019-08-19T00:00:00"/>
    <x v="7"/>
    <n v="400000"/>
    <n v="38.46153846153846"/>
    <s v="7000003617/10C0299KB"/>
  </r>
  <r>
    <n v="441"/>
    <x v="3"/>
    <s v="TOYOTA KIJANG"/>
    <n v="295440"/>
    <m/>
    <x v="0"/>
    <s v="HC &amp; SUPPORT SERVICES"/>
    <n v="93"/>
    <d v="2019-08-20T00:00:00"/>
    <x v="7"/>
    <n v="300000"/>
    <n v="28.846153846153847"/>
    <s v="7000003617/10C0299JO"/>
  </r>
  <r>
    <n v="442"/>
    <x v="15"/>
    <s v="ISUZU PANTHER"/>
    <m/>
    <m/>
    <x v="0"/>
    <s v="HC &amp; SUPPORT SERVICES"/>
    <n v="94"/>
    <d v="2019-08-20T00:00:00"/>
    <x v="7"/>
    <n v="300000"/>
    <n v="28.846153846153847"/>
    <s v="7000003617/10C0299HV"/>
  </r>
  <r>
    <n v="443"/>
    <x v="16"/>
    <s v="FORD RANGER"/>
    <n v="72428"/>
    <m/>
    <x v="0"/>
    <s v="PARTS OPERATION &amp; DISTRIBUTION LOBU"/>
    <n v="95"/>
    <d v="2019-08-20T00:00:00"/>
    <x v="7"/>
    <n v="400000"/>
    <n v="38.46153846153846"/>
    <s v="7000003617/10C5030HY"/>
  </r>
  <r>
    <n v="444"/>
    <x v="12"/>
    <s v="ISUZU PANTHER"/>
    <m/>
    <m/>
    <x v="0"/>
    <s v="HC &amp; SUPPORT SERVICES"/>
    <n v="96"/>
    <d v="2019-08-21T00:00:00"/>
    <x v="7"/>
    <n v="350000"/>
    <n v="33.653846153846153"/>
    <s v="7000003617/10C0299JO"/>
  </r>
  <r>
    <n v="445"/>
    <x v="0"/>
    <s v="FORD RANGER"/>
    <n v="162849"/>
    <m/>
    <x v="0"/>
    <s v="HC &amp; SUPPORT SERVICES"/>
    <n v="97"/>
    <d v="2019-08-22T00:00:00"/>
    <x v="7"/>
    <n v="350000"/>
    <n v="33.653846153846153"/>
    <s v="7000003617/10C0299JO"/>
  </r>
  <r>
    <n v="446"/>
    <x v="19"/>
    <s v="ISUZU PANTHER"/>
    <n v="109724"/>
    <m/>
    <x v="0"/>
    <s v="PARTS OPERATION &amp; DISTRIBUTION LOBU"/>
    <n v="98"/>
    <d v="2019-08-23T00:00:00"/>
    <x v="7"/>
    <n v="300000"/>
    <n v="28.846153846153847"/>
    <s v="7000003617/10C0230HY"/>
  </r>
  <r>
    <n v="447"/>
    <x v="3"/>
    <s v="TOYOTA KIJANG"/>
    <m/>
    <m/>
    <x v="0"/>
    <s v="HC &amp; SUPPORT SERVICES"/>
    <n v="99"/>
    <d v="2019-08-23T00:00:00"/>
    <x v="7"/>
    <n v="350000"/>
    <n v="33.653846153846153"/>
    <s v="7000003617/10C0299JO"/>
  </r>
  <r>
    <n v="448"/>
    <x v="10"/>
    <s v="ISUZU PANTHER"/>
    <n v="134375"/>
    <m/>
    <x v="0"/>
    <s v="CRC"/>
    <n v="100"/>
    <d v="2019-08-26T00:00:00"/>
    <x v="7"/>
    <n v="350000"/>
    <n v="33.653846153846153"/>
    <s v="7000003617/10C0299JO"/>
  </r>
  <r>
    <n v="449"/>
    <x v="13"/>
    <s v="TOYOTA FORTUNER"/>
    <n v="15513"/>
    <m/>
    <x v="0"/>
    <s v="MANAGEMENT"/>
    <n v="101"/>
    <d v="2019-08-26T00:00:00"/>
    <x v="7"/>
    <n v="500000"/>
    <n v="48.07692307692308"/>
    <s v="7000003617/10C0299JA"/>
  </r>
  <r>
    <n v="450"/>
    <x v="12"/>
    <s v="ISUZU PANTHER"/>
    <n v="293935"/>
    <m/>
    <x v="0"/>
    <s v="HC &amp; SUPPORT SERVICES"/>
    <n v="102"/>
    <d v="2019-08-26T00:00:00"/>
    <x v="7"/>
    <n v="300000"/>
    <n v="28.846153846153847"/>
    <s v="7000003617/10C0299JO"/>
  </r>
  <r>
    <n v="451"/>
    <x v="3"/>
    <s v="TOYOTA KIJANG"/>
    <n v="296136"/>
    <m/>
    <x v="0"/>
    <s v="HC &amp; SUPPORT SERVICES"/>
    <n v="103"/>
    <d v="2019-08-26T00:00:00"/>
    <x v="7"/>
    <n v="200000"/>
    <n v="19.23076923076923"/>
    <s v="7000003617/10C0299JO"/>
  </r>
  <r>
    <n v="452"/>
    <x v="14"/>
    <s v="TOYOTA FORTUNER"/>
    <n v="62673"/>
    <m/>
    <x v="0"/>
    <s v="MANAGEMENT"/>
    <n v="104"/>
    <d v="2019-08-27T00:00:00"/>
    <x v="7"/>
    <n v="400000"/>
    <n v="38.46153846153846"/>
    <s v="7000003617/10C0299JO"/>
  </r>
  <r>
    <n v="453"/>
    <x v="8"/>
    <s v="ISUZU PANTHER"/>
    <n v="117602"/>
    <m/>
    <x v="0"/>
    <s v="FINANCE &amp; CONTRACT MANAGEMENT"/>
    <n v="105"/>
    <d v="2019-08-28T00:00:00"/>
    <x v="7"/>
    <n v="300000"/>
    <n v="28.846153846153847"/>
    <s v="7000003617/10C0299KB"/>
  </r>
  <r>
    <n v="454"/>
    <x v="3"/>
    <s v="TOYOTA KIJANG"/>
    <n v="296420"/>
    <m/>
    <x v="0"/>
    <s v="HC &amp; SUPPORT SERVICES"/>
    <n v="106"/>
    <d v="2019-08-28T00:00:00"/>
    <x v="7"/>
    <n v="250000"/>
    <n v="24.03846153846154"/>
    <s v="7000003617/10C0299JO"/>
  </r>
  <r>
    <n v="455"/>
    <x v="15"/>
    <s v="ISUZU PANTHER"/>
    <n v="139369"/>
    <m/>
    <x v="0"/>
    <s v="HC &amp; SUPPORT SERVICES"/>
    <n v="107"/>
    <d v="2019-08-28T00:00:00"/>
    <x v="7"/>
    <n v="300000"/>
    <n v="28.846153846153847"/>
    <s v="7000003617/10C0299HV"/>
  </r>
  <r>
    <n v="456"/>
    <x v="6"/>
    <s v="TOYOTA FORTUNER"/>
    <n v="93836"/>
    <m/>
    <x v="0"/>
    <s v="MANAGEMENT"/>
    <n v="108"/>
    <d v="2019-08-29T00:00:00"/>
    <x v="7"/>
    <n v="400000"/>
    <n v="38.46153846153846"/>
    <s v="7000003617/10C0299JA"/>
  </r>
  <r>
    <n v="457"/>
    <x v="0"/>
    <s v="FORD RANGER"/>
    <n v="163169"/>
    <m/>
    <x v="0"/>
    <s v="HC &amp; SUPPORT SERVICES"/>
    <n v="109"/>
    <d v="2019-08-30T00:00:00"/>
    <x v="7"/>
    <n v="400000"/>
    <n v="38.46153846153846"/>
    <s v="7000003617/10C0299JO"/>
  </r>
  <r>
    <n v="458"/>
    <x v="3"/>
    <s v="TOYOTA KIJANG"/>
    <n v="296758"/>
    <m/>
    <x v="0"/>
    <s v="HC &amp; SUPPORT SERVICES"/>
    <n v="110"/>
    <d v="2019-08-30T00:00:00"/>
    <x v="7"/>
    <n v="350000"/>
    <n v="33.653846153846153"/>
    <s v="7000003617/10C0299JO"/>
  </r>
  <r>
    <n v="459"/>
    <x v="12"/>
    <s v="ISUZU PANTHER"/>
    <n v="284430"/>
    <m/>
    <x v="0"/>
    <s v="HC &amp; SUPPORT SERVICES"/>
    <n v="111"/>
    <d v="2019-08-31T00:00:00"/>
    <x v="7"/>
    <n v="350000"/>
    <n v="33.653846153846153"/>
    <s v="7000003617/10C0299JO"/>
  </r>
  <r>
    <n v="460"/>
    <x v="13"/>
    <s v="TOYOTA FORTUNER"/>
    <n v="16003"/>
    <m/>
    <x v="0"/>
    <s v="MANAGEMENT"/>
    <n v="112"/>
    <d v="2019-09-02T00:00:00"/>
    <x v="8"/>
    <n v="450000"/>
    <n v="43.269230769230766"/>
    <s v="7000003617/10C0299JA"/>
  </r>
  <r>
    <n v="461"/>
    <x v="19"/>
    <s v="ISUZU PANTHER"/>
    <n v="110106"/>
    <m/>
    <x v="0"/>
    <s v="PARTS OPERATION &amp; DISTRIBUTION LOBU"/>
    <n v="113"/>
    <d v="2019-09-02T00:00:00"/>
    <x v="8"/>
    <n v="300000"/>
    <n v="28.846153846153847"/>
    <s v="7000003617/10C0230HY"/>
  </r>
  <r>
    <n v="462"/>
    <x v="15"/>
    <s v="ISUZU PANTHER"/>
    <n v="129760"/>
    <m/>
    <x v="0"/>
    <s v="HC &amp; SUPPORT SERVICES"/>
    <n v="114"/>
    <d v="2019-09-03T00:00:00"/>
    <x v="8"/>
    <n v="300000"/>
    <n v="28.846153846153847"/>
    <s v="7000003617/10C0299HV"/>
  </r>
  <r>
    <n v="463"/>
    <x v="11"/>
    <s v="TOYOTA AVANZA"/>
    <n v="19664"/>
    <m/>
    <x v="1"/>
    <s v="HC &amp; SUPPORT SERVICES"/>
    <n v="115"/>
    <d v="2019-09-03T00:00:00"/>
    <x v="8"/>
    <n v="250000"/>
    <n v="31.847133757961782"/>
    <s v="7000003617/10C0299JB"/>
  </r>
  <r>
    <n v="464"/>
    <x v="12"/>
    <s v="ISUZU PANTHER"/>
    <n v="289831"/>
    <m/>
    <x v="0"/>
    <s v="HC &amp; SUPPORT SERVICES"/>
    <n v="116"/>
    <d v="2019-09-04T00:00:00"/>
    <x v="8"/>
    <n v="300000"/>
    <n v="28.846153846153847"/>
    <s v="7000003617/10C0299JO"/>
  </r>
  <r>
    <n v="465"/>
    <x v="3"/>
    <s v="TOYOTA KIJANG"/>
    <n v="298704"/>
    <m/>
    <x v="0"/>
    <s v="HC &amp; SUPPORT SERVICES"/>
    <n v="117"/>
    <d v="2019-09-04T00:00:00"/>
    <x v="8"/>
    <n v="300000"/>
    <n v="28.846153846153847"/>
    <s v="7000003617/10C0299JO"/>
  </r>
  <r>
    <n v="466"/>
    <x v="10"/>
    <s v="ISUZU PANTHER"/>
    <n v="134829"/>
    <m/>
    <x v="0"/>
    <s v="CRC"/>
    <n v="118"/>
    <d v="2019-09-05T00:00:00"/>
    <x v="8"/>
    <n v="300000"/>
    <n v="28.846153846153847"/>
    <s v="7000003617/10C0299JO"/>
  </r>
  <r>
    <n v="467"/>
    <x v="3"/>
    <s v="TOYOTA KIJANG"/>
    <m/>
    <m/>
    <x v="0"/>
    <s v="HC &amp; SUPPORT SERVICES"/>
    <n v="119"/>
    <d v="2019-09-06T00:00:00"/>
    <x v="8"/>
    <n v="250000"/>
    <n v="24.03846153846154"/>
    <s v="7000003617/10C0299JO"/>
  </r>
  <r>
    <n v="468"/>
    <x v="8"/>
    <s v="ISUZU PANTHER"/>
    <n v="118092"/>
    <m/>
    <x v="0"/>
    <s v="FINANCE &amp; CONTRACT MANAGEMENT"/>
    <n v="120"/>
    <d v="2019-09-06T00:00:00"/>
    <x v="8"/>
    <n v="350000"/>
    <n v="33.653846153846153"/>
    <s v="7000003617/10C0299KB"/>
  </r>
  <r>
    <n v="469"/>
    <x v="0"/>
    <s v="FORD RANGER"/>
    <n v="163582"/>
    <m/>
    <x v="0"/>
    <s v="HC &amp; SUPPORT SERVICES"/>
    <n v="121"/>
    <d v="2019-09-06T00:00:00"/>
    <x v="8"/>
    <n v="400000"/>
    <n v="38.46153846153846"/>
    <s v="7000003617/10C0299JO"/>
  </r>
  <r>
    <n v="470"/>
    <x v="3"/>
    <s v="TOYOTA KIJANG"/>
    <n v="277801"/>
    <m/>
    <x v="0"/>
    <s v="HC &amp; SUPPORT SERVICES"/>
    <n v="122"/>
    <d v="2019-09-07T00:00:00"/>
    <x v="8"/>
    <n v="300000"/>
    <n v="28.846153846153847"/>
    <s v="7000003617/10C0299JO"/>
  </r>
  <r>
    <n v="471"/>
    <x v="15"/>
    <s v="ISUZU PANTHER"/>
    <m/>
    <m/>
    <x v="0"/>
    <s v="HC &amp; SUPPORT SERVICES"/>
    <n v="123"/>
    <d v="2019-09-07T00:00:00"/>
    <x v="8"/>
    <n v="300000"/>
    <n v="28.846153846153847"/>
    <s v="7000003617/10C0299HV"/>
  </r>
  <r>
    <n v="472"/>
    <x v="9"/>
    <s v="TOYOTA INNOVA"/>
    <n v="31106"/>
    <m/>
    <x v="0"/>
    <s v="MANAGEMENT"/>
    <n v="124"/>
    <d v="2019-09-09T00:00:00"/>
    <x v="8"/>
    <n v="400000"/>
    <n v="38.46153846153846"/>
    <s v="7000003617/10C0299JA"/>
  </r>
  <r>
    <n v="473"/>
    <x v="12"/>
    <s v="ISUZU PANTHER"/>
    <n v="295086"/>
    <m/>
    <x v="0"/>
    <s v="HC &amp; SUPPORT SERVICES"/>
    <n v="125"/>
    <d v="2019-09-10T00:00:00"/>
    <x v="8"/>
    <n v="400000"/>
    <n v="38.46153846153846"/>
    <s v="7000003617/10C0299JO"/>
  </r>
  <r>
    <n v="474"/>
    <x v="3"/>
    <s v="TOYOTA KIJANG"/>
    <n v="298181"/>
    <m/>
    <x v="0"/>
    <s v="HC &amp; SUPPORT SERVICES"/>
    <n v="126"/>
    <d v="2019-09-10T00:00:00"/>
    <x v="8"/>
    <n v="350000"/>
    <n v="33.653846153846153"/>
    <s v="7000003617/10C0299JO"/>
  </r>
  <r>
    <n v="475"/>
    <x v="14"/>
    <s v="TOYOTA FORTUNER"/>
    <n v="63072"/>
    <m/>
    <x v="0"/>
    <s v="MANAGEMENT"/>
    <n v="127"/>
    <d v="2019-09-11T00:00:00"/>
    <x v="8"/>
    <n v="450000"/>
    <n v="43.269230769230766"/>
    <s v="7000003617/10C0299JO"/>
  </r>
  <r>
    <n v="476"/>
    <x v="6"/>
    <s v="TOYOTA FORTUNER"/>
    <m/>
    <m/>
    <x v="0"/>
    <s v="MANAGEMENT"/>
    <n v="128"/>
    <d v="2019-09-11T00:00:00"/>
    <x v="8"/>
    <n v="300000"/>
    <n v="28.846153846153847"/>
    <s v="7000003617/10C0299JA"/>
  </r>
  <r>
    <n v="477"/>
    <x v="13"/>
    <s v="TOYOTA FORTUNER"/>
    <n v="16478"/>
    <m/>
    <x v="0"/>
    <s v="MANAGEMENT"/>
    <n v="129"/>
    <d v="2019-09-12T00:00:00"/>
    <x v="8"/>
    <n v="500000"/>
    <n v="48.07692307692308"/>
    <s v="7000003617/10C0299JA"/>
  </r>
  <r>
    <n v="478"/>
    <x v="10"/>
    <s v="ISUZU PANTHER"/>
    <n v="135212"/>
    <m/>
    <x v="0"/>
    <s v="CRC"/>
    <n v="130"/>
    <d v="2019-09-12T00:00:00"/>
    <x v="8"/>
    <n v="350000"/>
    <n v="33.653846153846153"/>
    <s v="7000003617/10C0299JO"/>
  </r>
  <r>
    <n v="479"/>
    <x v="0"/>
    <s v="FORD RANGER"/>
    <m/>
    <m/>
    <x v="0"/>
    <s v="HC &amp; SUPPORT SERVICES"/>
    <n v="131"/>
    <d v="2019-09-13T00:00:00"/>
    <x v="8"/>
    <n v="400000"/>
    <n v="38.46153846153846"/>
    <s v="7000003617/10C0299JO"/>
  </r>
  <r>
    <n v="480"/>
    <x v="3"/>
    <s v="TOYOTA KIJANG"/>
    <n v="298631"/>
    <m/>
    <x v="0"/>
    <s v="HC &amp; SUPPORT SERVICES"/>
    <n v="132"/>
    <d v="2019-09-13T00:00:00"/>
    <x v="8"/>
    <n v="350000"/>
    <n v="33.653846153846153"/>
    <s v="7000003617/10C0299JO"/>
  </r>
  <r>
    <n v="481"/>
    <x v="8"/>
    <s v="ISUZU PANTHER"/>
    <m/>
    <m/>
    <x v="0"/>
    <s v="FINANCE &amp; CONTRACT MANAGEMENT"/>
    <n v="133"/>
    <d v="2019-09-14T00:00:00"/>
    <x v="8"/>
    <n v="350000"/>
    <n v="33.653846153846153"/>
    <s v="7000003617/10C0299KB"/>
  </r>
  <r>
    <n v="482"/>
    <x v="12"/>
    <s v="ISUZU PANTHER"/>
    <n v="2885826"/>
    <m/>
    <x v="0"/>
    <s v="HC &amp; SUPPORT SERVICES"/>
    <n v="134"/>
    <d v="2019-09-14T00:00:00"/>
    <x v="8"/>
    <n v="350000"/>
    <n v="33.653846153846153"/>
    <s v="7000003617/10C0299JO"/>
  </r>
  <r>
    <n v="483"/>
    <x v="15"/>
    <s v="ISUZU PANTHER"/>
    <n v="140553"/>
    <m/>
    <x v="0"/>
    <s v="HC &amp; SUPPORT SERVICES"/>
    <n v="135"/>
    <d v="2019-09-16T00:00:00"/>
    <x v="8"/>
    <n v="300000"/>
    <n v="28.846153846153847"/>
    <s v="7000003617/10C0299HV"/>
  </r>
  <r>
    <n v="484"/>
    <x v="11"/>
    <s v="TOYOTA AVANZA"/>
    <n v="20152"/>
    <m/>
    <x v="1"/>
    <s v="HC &amp; SUPPORT SERVICES"/>
    <n v="136"/>
    <d v="2019-09-17T00:00:00"/>
    <x v="8"/>
    <n v="250000"/>
    <n v="31.847133757961782"/>
    <s v="7000003617/10C0299JB"/>
  </r>
  <r>
    <n v="485"/>
    <x v="3"/>
    <s v="TOYOTA KIJANG"/>
    <m/>
    <m/>
    <x v="0"/>
    <s v="HC &amp; SUPPORT SERVICES"/>
    <n v="137"/>
    <d v="2019-09-17T00:00:00"/>
    <x v="8"/>
    <n v="350000"/>
    <n v="33.653846153846153"/>
    <s v="7000003617/10C0299JO"/>
  </r>
  <r>
    <n v="486"/>
    <x v="19"/>
    <s v="ISUZU PANTHER"/>
    <n v="110312"/>
    <m/>
    <x v="0"/>
    <s v="PARTS OPERATION &amp; DISTRIBUTION LOBU"/>
    <n v="138"/>
    <d v="2019-09-18T00:00:00"/>
    <x v="8"/>
    <n v="250000"/>
    <n v="24.03846153846154"/>
    <s v="7000003617/10C0230HY"/>
  </r>
  <r>
    <n v="487"/>
    <x v="13"/>
    <s v="TOYOTA FORTUNER"/>
    <n v="16892"/>
    <m/>
    <x v="0"/>
    <s v="MANAGEMENT"/>
    <n v="139"/>
    <d v="2019-09-19T00:00:00"/>
    <x v="8"/>
    <n v="400000"/>
    <n v="38.46153846153846"/>
    <s v="7000003617/10C0299JA"/>
  </r>
  <r>
    <n v="488"/>
    <x v="15"/>
    <s v="ISUZU PANTHER"/>
    <n v="140805"/>
    <m/>
    <x v="0"/>
    <s v="HC &amp; SUPPORT SERVICES"/>
    <n v="140"/>
    <d v="2019-09-19T00:00:00"/>
    <x v="8"/>
    <n v="200000"/>
    <n v="19.23076923076923"/>
    <s v="7000003617/10C0299HV"/>
  </r>
  <r>
    <n v="489"/>
    <x v="3"/>
    <s v="TOYOTA KIJANG"/>
    <n v="299337"/>
    <m/>
    <x v="0"/>
    <s v="HC &amp; SUPPORT SERVICES"/>
    <n v="141"/>
    <d v="2019-09-19T00:00:00"/>
    <x v="8"/>
    <n v="250000"/>
    <n v="24.03846153846154"/>
    <s v="7000003617/10C0299JO"/>
  </r>
  <r>
    <n v="490"/>
    <x v="0"/>
    <s v="FORD RANGER"/>
    <m/>
    <m/>
    <x v="0"/>
    <s v="HC &amp; SUPPORT SERVICES"/>
    <n v="142"/>
    <d v="2019-09-20T00:00:00"/>
    <x v="8"/>
    <n v="450000"/>
    <n v="43.269230769230766"/>
    <s v="7000003617/10C0299JO"/>
  </r>
  <r>
    <n v="491"/>
    <x v="6"/>
    <s v="TOYOTA FORTUNER"/>
    <n v="94662"/>
    <m/>
    <x v="0"/>
    <s v="MANAGEMENT"/>
    <n v="143"/>
    <d v="2019-09-20T00:00:00"/>
    <x v="8"/>
    <n v="450000"/>
    <n v="43.269230769230766"/>
    <s v="7000003617/10C0299JA"/>
  </r>
  <r>
    <n v="492"/>
    <x v="8"/>
    <s v="ISUZU PANTHER"/>
    <n v="118922"/>
    <m/>
    <x v="0"/>
    <s v="FINANCE &amp; CONTRACT MANAGEMENT"/>
    <n v="144"/>
    <d v="2019-09-20T00:00:00"/>
    <x v="8"/>
    <n v="300000"/>
    <n v="28.846153846153847"/>
    <s v="7000003617/10C0299KB"/>
  </r>
  <r>
    <n v="493"/>
    <x v="3"/>
    <s v="TOYOTA KIJANG"/>
    <m/>
    <m/>
    <x v="0"/>
    <s v="HC &amp; SUPPORT SERVICES"/>
    <n v="145"/>
    <d v="2019-09-21T00:00:00"/>
    <x v="8"/>
    <n v="300000"/>
    <n v="28.846153846153847"/>
    <s v="7000003617/10C0299JO"/>
  </r>
  <r>
    <n v="494"/>
    <x v="8"/>
    <s v="ISUZU PANTHER"/>
    <n v="119148"/>
    <m/>
    <x v="0"/>
    <s v="FINANCE &amp; CONTRACT MANAGEMENT"/>
    <n v="146"/>
    <d v="2019-09-23T00:00:00"/>
    <x v="8"/>
    <n v="200000"/>
    <n v="19.23076923076923"/>
    <s v="7000003617/10C0299KB"/>
  </r>
  <r>
    <n v="495"/>
    <x v="15"/>
    <s v="ISUZU PANTHER"/>
    <n v="141064"/>
    <m/>
    <x v="0"/>
    <s v="HC &amp; SUPPORT SERVICES"/>
    <n v="147"/>
    <d v="2019-09-23T00:00:00"/>
    <x v="8"/>
    <n v="200000"/>
    <n v="19.23076923076923"/>
    <s v="7000003617/10C0299HV"/>
  </r>
  <r>
    <n v="496"/>
    <x v="16"/>
    <s v="FORD RANGER"/>
    <n v="72724"/>
    <m/>
    <x v="0"/>
    <s v="PARTS OPERATION &amp; DISTRIBUTION LOBU"/>
    <n v="148"/>
    <d v="2019-09-23T00:00:00"/>
    <x v="8"/>
    <n v="400000"/>
    <n v="38.46153846153846"/>
    <s v="7000003617/10C5030HY"/>
  </r>
  <r>
    <n v="497"/>
    <x v="10"/>
    <s v="ISUZU PANTHER"/>
    <n v="135693"/>
    <m/>
    <x v="0"/>
    <s v="CRC"/>
    <n v="150"/>
    <d v="2019-09-24T00:00:00"/>
    <x v="8"/>
    <n v="350000"/>
    <n v="33.653846153846153"/>
    <s v="7000003617/10C0299JO"/>
  </r>
  <r>
    <n v="498"/>
    <x v="19"/>
    <s v="ISUZU PANTHER"/>
    <n v="110651"/>
    <m/>
    <x v="0"/>
    <s v="PARTS OPERATION &amp; DISTRIBUTION LOBU"/>
    <n v="151"/>
    <d v="2019-09-24T00:00:00"/>
    <x v="8"/>
    <n v="250000"/>
    <n v="24.03846153846154"/>
    <s v="7000003617/10C0230HY"/>
  </r>
  <r>
    <n v="499"/>
    <x v="0"/>
    <s v="FORD RANGER"/>
    <m/>
    <m/>
    <x v="0"/>
    <s v="HC &amp; SUPPORT SERVICES"/>
    <n v="152"/>
    <d v="2019-09-25T00:00:00"/>
    <x v="8"/>
    <n v="500000"/>
    <n v="48.07692307692308"/>
    <s v="7000003617/10C0299JO"/>
  </r>
  <r>
    <n v="500"/>
    <x v="3"/>
    <s v="TOYOTA KIJANG"/>
    <n v="300193"/>
    <m/>
    <x v="0"/>
    <s v="HC &amp; SUPPORT SERVICES"/>
    <n v="153"/>
    <d v="2019-09-25T00:00:00"/>
    <x v="8"/>
    <n v="300000"/>
    <n v="28.846153846153847"/>
    <s v="7000003617/10C0299JO"/>
  </r>
  <r>
    <n v="501"/>
    <x v="11"/>
    <s v="TOYOTA AVANZA"/>
    <n v="20587"/>
    <m/>
    <x v="1"/>
    <s v="HC &amp; SUPPORT SERVICES"/>
    <n v="154"/>
    <d v="2019-09-26T00:00:00"/>
    <x v="8"/>
    <n v="250000"/>
    <n v="31.847133757961782"/>
    <s v="7000003617/10C0299JB"/>
  </r>
  <r>
    <n v="502"/>
    <x v="13"/>
    <s v="TOYOTA FORTUNER"/>
    <n v="17309"/>
    <m/>
    <x v="0"/>
    <s v="MANAGEMENT"/>
    <n v="155"/>
    <d v="2019-09-27T00:00:00"/>
    <x v="8"/>
    <n v="450000"/>
    <n v="43.269230769230766"/>
    <s v="7000003617/10C0299JA"/>
  </r>
  <r>
    <n v="503"/>
    <x v="3"/>
    <s v="TOYOTA KIJANG"/>
    <n v="300667"/>
    <m/>
    <x v="0"/>
    <s v="HC &amp; SUPPORT SERVICES"/>
    <n v="156"/>
    <d v="2019-09-28T00:00:00"/>
    <x v="8"/>
    <n v="300000"/>
    <n v="28.846153846153847"/>
    <s v="7000003617/10C0299JO"/>
  </r>
  <r>
    <n v="504"/>
    <x v="14"/>
    <s v="TOYOTA FORTUNER"/>
    <n v="63402"/>
    <m/>
    <x v="0"/>
    <s v="MANAGEMENT"/>
    <n v="157"/>
    <d v="2019-09-28T00:00:00"/>
    <x v="8"/>
    <n v="350000"/>
    <n v="33.653846153846153"/>
    <s v="7000003617/10C0299JO"/>
  </r>
  <r>
    <n v="505"/>
    <x v="3"/>
    <s v="TOYOTA KIJANG"/>
    <n v="301046"/>
    <m/>
    <x v="0"/>
    <s v="HC &amp; SUPPORT SERVICES"/>
    <n v="158"/>
    <d v="2019-09-30T00:00:00"/>
    <x v="8"/>
    <n v="350000"/>
    <n v="33.653846153846153"/>
    <s v="7000003617/10C0299JO"/>
  </r>
  <r>
    <n v="506"/>
    <x v="19"/>
    <s v="ISUZU PANTHER"/>
    <m/>
    <m/>
    <x v="0"/>
    <s v="PARTS OPERATION &amp; DISTRIBUTION LOBU"/>
    <n v="159"/>
    <d v="2019-10-01T00:00:00"/>
    <x v="9"/>
    <n v="350000"/>
    <n v="33.653846153846153"/>
    <s v="7000003617/10C0230HY"/>
  </r>
  <r>
    <n v="507"/>
    <x v="8"/>
    <s v="ISUZU PANTHER"/>
    <n v="166192"/>
    <m/>
    <x v="0"/>
    <s v="FINANCE &amp; CONTRACT MANAGEMENT"/>
    <n v="160"/>
    <d v="2019-10-01T00:00:00"/>
    <x v="9"/>
    <n v="350000"/>
    <n v="33.653846153846153"/>
    <s v="7000003617/10C0299KB"/>
  </r>
  <r>
    <n v="508"/>
    <x v="15"/>
    <s v="ISUZU PANTHER"/>
    <m/>
    <m/>
    <x v="0"/>
    <s v="HC &amp; SUPPORT SERVICES"/>
    <n v="161"/>
    <d v="2019-10-01T00:00:00"/>
    <x v="9"/>
    <n v="400000"/>
    <n v="38.46153846153846"/>
    <s v="7000003617/10C0299HV"/>
  </r>
  <r>
    <n v="509"/>
    <x v="13"/>
    <s v="TOYOTA FORTUNER"/>
    <n v="177662"/>
    <m/>
    <x v="0"/>
    <s v="MANAGEMENT"/>
    <n v="162"/>
    <d v="2019-10-02T00:00:00"/>
    <x v="9"/>
    <n v="350000"/>
    <n v="33.653846153846153"/>
    <s v="7000003617/10C0299JA"/>
  </r>
  <r>
    <n v="510"/>
    <x v="3"/>
    <s v="TOYOTA KIJANG"/>
    <n v="301014"/>
    <m/>
    <x v="0"/>
    <s v="HC &amp; SUPPORT SERVICES"/>
    <n v="163"/>
    <d v="2019-10-02T00:00:00"/>
    <x v="9"/>
    <n v="350000"/>
    <n v="33.653846153846153"/>
    <s v="7000003617/10C0299JO"/>
  </r>
  <r>
    <n v="511"/>
    <x v="6"/>
    <s v="TOYOTA FORTUNER"/>
    <n v="95322"/>
    <m/>
    <x v="0"/>
    <s v="MANAGEMENT"/>
    <n v="164"/>
    <d v="2019-10-03T00:00:00"/>
    <x v="9"/>
    <n v="500000"/>
    <n v="48.07692307692308"/>
    <s v="7000003617/10C0299JA"/>
  </r>
  <r>
    <n v="512"/>
    <x v="10"/>
    <s v="ISUZU PANTHER"/>
    <n v="13617"/>
    <m/>
    <x v="0"/>
    <s v="CRC"/>
    <n v="165"/>
    <d v="2019-10-03T00:00:00"/>
    <x v="9"/>
    <n v="300000"/>
    <n v="28.846153846153847"/>
    <s v="7000003617/10C0299JO"/>
  </r>
  <r>
    <n v="513"/>
    <x v="11"/>
    <s v="TOYOTA AVANZA"/>
    <n v="20968"/>
    <m/>
    <x v="1"/>
    <s v="HC &amp; SUPPORT SERVICES"/>
    <n v="166"/>
    <d v="2019-10-04T00:00:00"/>
    <x v="9"/>
    <n v="300000"/>
    <n v="38.216560509554142"/>
    <s v="7000003617/10C0299JB"/>
  </r>
  <r>
    <n v="514"/>
    <x v="3"/>
    <s v="TOYOTA KIJANG"/>
    <n v="301746"/>
    <m/>
    <x v="0"/>
    <s v="HC &amp; SUPPORT SERVICES"/>
    <n v="167"/>
    <d v="2019-10-04T00:00:00"/>
    <x v="9"/>
    <n v="300000"/>
    <n v="28.846153846153847"/>
    <s v="7000003617/10C0299JO"/>
  </r>
  <r>
    <n v="515"/>
    <x v="8"/>
    <s v="ISUZU PANTHER"/>
    <n v="120060"/>
    <m/>
    <x v="0"/>
    <s v="FINANCE &amp; CONTRACT MANAGEMENT"/>
    <n v="168"/>
    <d v="2019-09-07T00:00:00"/>
    <x v="8"/>
    <n v="250000"/>
    <n v="24.03846153846154"/>
    <s v="7000003617/10C0299KB"/>
  </r>
  <r>
    <n v="516"/>
    <x v="3"/>
    <s v="TOYOTA KIJANG"/>
    <n v="382169"/>
    <m/>
    <x v="0"/>
    <s v="HC &amp; SUPPORT SERVICES"/>
    <n v="169"/>
    <d v="2019-10-08T00:00:00"/>
    <x v="9"/>
    <n v="300000"/>
    <n v="28.846153846153847"/>
    <s v="7000003617/10C0299JO"/>
  </r>
  <r>
    <n v="517"/>
    <x v="10"/>
    <s v="ISUZU PANTHER"/>
    <m/>
    <m/>
    <x v="0"/>
    <s v="CRC"/>
    <n v="170"/>
    <d v="2019-10-09T00:00:00"/>
    <x v="9"/>
    <n v="300000"/>
    <n v="28.846153846153847"/>
    <s v="7000003617/10C0299JO"/>
  </r>
  <r>
    <n v="518"/>
    <x v="19"/>
    <s v="ISUZU PANTHER"/>
    <m/>
    <m/>
    <x v="0"/>
    <s v="PARTS OPERATION &amp; DISTRIBUTION LOBU"/>
    <n v="171"/>
    <d v="2019-10-09T00:00:00"/>
    <x v="9"/>
    <n v="300000"/>
    <n v="28.846153846153847"/>
    <s v="7000003617/10C0230HY"/>
  </r>
  <r>
    <n v="519"/>
    <x v="15"/>
    <s v="ISUZU PANTHER"/>
    <n v="142028"/>
    <m/>
    <x v="0"/>
    <s v="HC &amp; SUPPORT SERVICES"/>
    <n v="172"/>
    <d v="2019-10-10T00:00:00"/>
    <x v="9"/>
    <n v="350000"/>
    <n v="33.653846153846153"/>
    <s v="7000003617/10C0299HV"/>
  </r>
  <r>
    <n v="520"/>
    <x v="3"/>
    <s v="TOYOTA KIJANG"/>
    <m/>
    <m/>
    <x v="0"/>
    <s v="HC &amp; SUPPORT SERVICES"/>
    <n v="173"/>
    <d v="2019-10-10T00:00:00"/>
    <x v="9"/>
    <n v="350000"/>
    <n v="33.653846153846153"/>
    <s v="7000003617/10C0299JO"/>
  </r>
  <r>
    <n v="521"/>
    <x v="13"/>
    <s v="TOYOTA FORTUNER"/>
    <n v="18159"/>
    <m/>
    <x v="0"/>
    <s v="MANAGEMENT"/>
    <n v="174"/>
    <d v="2019-10-11T00:00:00"/>
    <x v="9"/>
    <n v="550000"/>
    <n v="52.884615384615387"/>
    <s v="7000003617/10C0299JA"/>
  </r>
  <r>
    <n v="522"/>
    <x v="3"/>
    <s v="TOYOTA KIJANG"/>
    <m/>
    <m/>
    <x v="0"/>
    <s v="HC &amp; SUPPORT SERVICES"/>
    <n v="175"/>
    <d v="2019-10-12T00:00:00"/>
    <x v="9"/>
    <n v="350000"/>
    <n v="33.653846153846153"/>
    <s v="7000003617/10C0299JO"/>
  </r>
  <r>
    <n v="523"/>
    <x v="19"/>
    <s v="ISUZU PANTHER"/>
    <m/>
    <m/>
    <x v="0"/>
    <s v="PARTS OPERATION &amp; DISTRIBUTION LOBU"/>
    <n v="176"/>
    <d v="2019-10-13T00:00:00"/>
    <x v="9"/>
    <n v="200000"/>
    <n v="19.23076923076923"/>
    <s v="7000003617/10C0230HY"/>
  </r>
  <r>
    <n v="524"/>
    <x v="9"/>
    <s v="TOYOTA INNOVA"/>
    <m/>
    <m/>
    <x v="0"/>
    <s v="MANAGEMENT"/>
    <n v="177"/>
    <d v="2019-10-13T00:00:00"/>
    <x v="9"/>
    <n v="350000"/>
    <n v="33.653846153846153"/>
    <s v="7000003617/10C0299JA"/>
  </r>
  <r>
    <n v="525"/>
    <x v="6"/>
    <s v="TOYOTA FORTUNER"/>
    <m/>
    <m/>
    <x v="0"/>
    <s v="MANAGEMENT"/>
    <n v="178"/>
    <d v="2019-10-13T00:00:00"/>
    <x v="9"/>
    <n v="400000"/>
    <n v="38.46153846153846"/>
    <s v="7000003617/10C0299JA"/>
  </r>
  <r>
    <n v="526"/>
    <x v="10"/>
    <s v="ISUZU PANTHER"/>
    <n v="136907"/>
    <m/>
    <x v="0"/>
    <s v="CRC"/>
    <n v="175"/>
    <d v="2019-10-14T00:00:00"/>
    <x v="9"/>
    <n v="300000"/>
    <n v="28.846153846153847"/>
    <s v="7000003617/10C0299JO"/>
  </r>
  <r>
    <n v="527"/>
    <x v="15"/>
    <s v="ISUZU PANTHER"/>
    <n v="142470"/>
    <m/>
    <x v="0"/>
    <s v="HC &amp; SUPPORT SERVICES"/>
    <n v="176"/>
    <d v="2019-10-14T00:00:00"/>
    <x v="9"/>
    <n v="400000"/>
    <n v="38.46153846153846"/>
    <s v="7000003617/10C0299HV"/>
  </r>
  <r>
    <n v="528"/>
    <x v="8"/>
    <s v="ISUZU PANTHER"/>
    <n v="120446"/>
    <m/>
    <x v="0"/>
    <s v="FINANCE &amp; CONTRACT MANAGEMENT"/>
    <n v="177"/>
    <d v="2019-10-14T00:00:00"/>
    <x v="9"/>
    <n v="350000"/>
    <n v="33.653846153846153"/>
    <s v="7000003617/10C0299KB"/>
  </r>
  <r>
    <n v="529"/>
    <x v="14"/>
    <s v="TOYOTA FORTUNER"/>
    <m/>
    <m/>
    <x v="0"/>
    <s v="MANAGEMENT"/>
    <n v="178"/>
    <d v="2019-10-15T00:00:00"/>
    <x v="9"/>
    <n v="350000"/>
    <n v="33.653846153846153"/>
    <s v="7000003617/10C0299JO"/>
  </r>
  <r>
    <n v="530"/>
    <x v="3"/>
    <s v="TOYOTA KIJANG"/>
    <m/>
    <m/>
    <x v="0"/>
    <s v="HC &amp; SUPPORT SERVICES"/>
    <n v="179"/>
    <d v="2019-10-15T00:00:00"/>
    <x v="9"/>
    <n v="350000"/>
    <n v="33.653846153846153"/>
    <s v="7000003617/10C0299JO"/>
  </r>
  <r>
    <n v="531"/>
    <x v="11"/>
    <s v="TOYOTA AVANZA"/>
    <m/>
    <m/>
    <x v="1"/>
    <s v="HC &amp; SUPPORT SERVICES"/>
    <n v="180"/>
    <d v="2019-10-16T00:00:00"/>
    <x v="9"/>
    <n v="300000"/>
    <n v="38.216560509554142"/>
    <s v="7000003617/10C0299JB"/>
  </r>
  <r>
    <n v="532"/>
    <x v="19"/>
    <s v="ISUZU PANTHER"/>
    <n v="112002"/>
    <m/>
    <x v="0"/>
    <s v="PARTS OPERATION &amp; DISTRIBUTION LOBU"/>
    <n v="1"/>
    <d v="2019-10-16T00:00:00"/>
    <x v="9"/>
    <n v="300000"/>
    <n v="28.846153846153847"/>
    <s v="7000003617/10C0230HY"/>
  </r>
  <r>
    <n v="533"/>
    <x v="16"/>
    <s v="FORD RANGER"/>
    <n v="72954"/>
    <m/>
    <x v="0"/>
    <s v="PARTS OPERATION &amp; DISTRIBUTION LOBU"/>
    <n v="2"/>
    <d v="2019-10-17T00:00:00"/>
    <x v="9"/>
    <n v="500000"/>
    <n v="48.07692307692308"/>
    <s v="7000003617/10C5030HY"/>
  </r>
  <r>
    <n v="534"/>
    <x v="3"/>
    <s v="TOYOTA KIJANG"/>
    <n v="303744"/>
    <m/>
    <x v="0"/>
    <s v="HC &amp; SUPPORT SERVICES"/>
    <n v="3"/>
    <d v="2019-10-18T00:00:00"/>
    <x v="9"/>
    <n v="350000"/>
    <n v="33.653846153846153"/>
    <s v="7000003617/10C0299JO"/>
  </r>
  <r>
    <n v="535"/>
    <x v="15"/>
    <s v="ISUZU PANTHER"/>
    <n v="142949"/>
    <m/>
    <x v="0"/>
    <s v="HC &amp; SUPPORT SERVICES"/>
    <n v="4"/>
    <d v="2019-10-19T00:00:00"/>
    <x v="9"/>
    <n v="350000"/>
    <n v="33.653846153846153"/>
    <s v="7000003617/10C0299HV"/>
  </r>
  <r>
    <n v="536"/>
    <x v="3"/>
    <s v="TOYOTA KIJANG"/>
    <n v="304087"/>
    <m/>
    <x v="0"/>
    <s v="HC &amp; SUPPORT SERVICES"/>
    <n v="5"/>
    <d v="2019-10-20T00:00:00"/>
    <x v="9"/>
    <n v="350000"/>
    <n v="33.653846153846153"/>
    <s v="7000003617/10C0299JO"/>
  </r>
  <r>
    <n v="537"/>
    <x v="10"/>
    <s v="ISUZU PANTHER"/>
    <m/>
    <m/>
    <x v="0"/>
    <s v="CRC"/>
    <n v="6"/>
    <d v="2019-10-21T00:00:00"/>
    <x v="9"/>
    <n v="350000"/>
    <n v="33.653846153846153"/>
    <s v="7000003617/10C0299JO"/>
  </r>
  <r>
    <n v="538"/>
    <x v="8"/>
    <s v="ISUZU PANTHER"/>
    <n v="120815"/>
    <m/>
    <x v="0"/>
    <s v="FINANCE &amp; CONTRACT MANAGEMENT"/>
    <n v="7"/>
    <d v="2019-10-21T00:00:00"/>
    <x v="9"/>
    <n v="300000"/>
    <n v="28.846153846153847"/>
    <s v="7000003617/10C0299KB"/>
  </r>
  <r>
    <n v="539"/>
    <x v="13"/>
    <s v="TOYOTA FORTUNER"/>
    <n v="18505"/>
    <m/>
    <x v="0"/>
    <s v="MANAGEMENT"/>
    <n v="8"/>
    <d v="2019-10-22T00:00:00"/>
    <x v="9"/>
    <n v="350000"/>
    <n v="33.653846153846153"/>
    <s v="7000003617/10C0299JA"/>
  </r>
  <r>
    <n v="540"/>
    <x v="6"/>
    <s v="TOYOTA FORTUNER"/>
    <n v="96177"/>
    <m/>
    <x v="0"/>
    <s v="MANAGEMENT"/>
    <n v="9"/>
    <d v="2019-10-22T00:00:00"/>
    <x v="9"/>
    <n v="400000"/>
    <n v="38.46153846153846"/>
    <s v="7000003617/10C0299JA"/>
  </r>
  <r>
    <n v="541"/>
    <x v="19"/>
    <s v="ISUZU PANTHER"/>
    <n v="112422"/>
    <m/>
    <x v="0"/>
    <s v="PARTS OPERATION &amp; DISTRIBUTION LOBU"/>
    <n v="10"/>
    <d v="2019-10-22T00:00:00"/>
    <x v="9"/>
    <n v="300000"/>
    <n v="28.846153846153847"/>
    <s v="7000003617/10C0230HY"/>
  </r>
  <r>
    <n v="542"/>
    <x v="3"/>
    <s v="TOYOTA KIJANG"/>
    <m/>
    <m/>
    <x v="0"/>
    <s v="HC &amp; SUPPORT SERVICES"/>
    <n v="11"/>
    <d v="2019-10-22T00:00:00"/>
    <x v="9"/>
    <n v="300000"/>
    <n v="28.846153846153847"/>
    <s v="7000003617/10C0299J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4">
  <r>
    <n v="1"/>
    <x v="0"/>
    <s v="FORD RANGER"/>
    <n v="52333"/>
    <m/>
    <x v="0"/>
    <s v="HC &amp; SUPPORT SERVICES"/>
    <n v="53"/>
    <d v="2019-01-17T00:00:00"/>
    <x v="0"/>
    <n v="400000"/>
    <n v="46.783625730994153"/>
    <s v="7000003617/10C0299JO"/>
    <x v="0"/>
  </r>
  <r>
    <n v="2"/>
    <x v="1"/>
    <s v="TOYOTA INNOVA"/>
    <n v="38811"/>
    <m/>
    <x v="0"/>
    <s v="MRC"/>
    <n v="54"/>
    <d v="2019-01-17T00:00:00"/>
    <x v="0"/>
    <n v="450000"/>
    <n v="52.631578947368418"/>
    <s v="7000003617/10C9060HG"/>
    <x v="1"/>
  </r>
  <r>
    <n v="3"/>
    <x v="2"/>
    <s v="TOYOTA AVANZA"/>
    <n v="10317"/>
    <m/>
    <x v="1"/>
    <s v="HC &amp; SUPPORT SERVICES"/>
    <n v="55"/>
    <d v="2019-01-17T00:00:00"/>
    <x v="0"/>
    <n v="250000"/>
    <n v="31.25"/>
    <s v="7000003617/10C0299JB"/>
    <x v="1"/>
  </r>
  <r>
    <n v="4"/>
    <x v="3"/>
    <s v="TOYOTA KIJANG"/>
    <n v="272312"/>
    <m/>
    <x v="0"/>
    <s v="HC &amp; SUPPORT SERVICES"/>
    <n v="56"/>
    <d v="2019-01-18T00:00:00"/>
    <x v="0"/>
    <n v="350000"/>
    <n v="40.935672514619881"/>
    <s v="7000003617/10C0299JO"/>
    <x v="0"/>
  </r>
  <r>
    <n v="5"/>
    <x v="4"/>
    <s v="TOYOTA HIACE"/>
    <m/>
    <m/>
    <x v="0"/>
    <s v="HC &amp; SUPPORT SERVICES"/>
    <n v="57"/>
    <d v="2019-01-18T00:00:00"/>
    <x v="0"/>
    <n v="400000"/>
    <n v="46.783625730994153"/>
    <s v="7000003617/10C0299JO"/>
    <x v="0"/>
  </r>
  <r>
    <n v="6"/>
    <x v="5"/>
    <s v="TOYOTA AVANZA"/>
    <n v="221955"/>
    <m/>
    <x v="1"/>
    <s v="HC &amp; SUPPORT SERVICES"/>
    <n v="58"/>
    <d v="2019-01-19T00:00:00"/>
    <x v="0"/>
    <n v="300000"/>
    <n v="37.5"/>
    <s v="7000003617/10C0299JO"/>
    <x v="1"/>
  </r>
  <r>
    <n v="7"/>
    <x v="6"/>
    <s v="TOYOTA FORTUNER"/>
    <n v="86662"/>
    <m/>
    <x v="0"/>
    <s v="MANAGEMENT"/>
    <n v="59"/>
    <d v="2019-01-19T00:00:00"/>
    <x v="0"/>
    <n v="400000"/>
    <n v="46.783625730994153"/>
    <s v="7000003617/10C0299JA"/>
    <x v="1"/>
  </r>
  <r>
    <n v="8"/>
    <x v="7"/>
    <s v="FORD RANGER"/>
    <n v="129397"/>
    <m/>
    <x v="0"/>
    <s v="PLAN TO SCRAP"/>
    <n v="60"/>
    <d v="2019-01-20T00:00:00"/>
    <x v="0"/>
    <n v="400000"/>
    <n v="46.783625730994153"/>
    <s v="7000003617/10C5030HY"/>
    <x v="1"/>
  </r>
  <r>
    <n v="9"/>
    <x v="8"/>
    <s v="ISUZU PANTHER"/>
    <n v="101028"/>
    <m/>
    <x v="0"/>
    <s v="FINANCE &amp; CONTRACT MANAGEMENT"/>
    <n v="61"/>
    <d v="2019-01-21T00:00:00"/>
    <x v="0"/>
    <n v="350000"/>
    <n v="40.935672514619881"/>
    <s v="7000003617/10C0299KB"/>
    <x v="1"/>
  </r>
  <r>
    <n v="10"/>
    <x v="9"/>
    <s v="TOYOTA INNOVA"/>
    <n v="27120"/>
    <m/>
    <x v="0"/>
    <s v="MANAGEMENT"/>
    <n v="62"/>
    <d v="2019-01-21T00:00:00"/>
    <x v="0"/>
    <n v="400000"/>
    <n v="46.783625730994153"/>
    <s v="7000003617/10C0299JA"/>
    <x v="0"/>
  </r>
  <r>
    <n v="11"/>
    <x v="10"/>
    <s v="ISUZU PANTHER"/>
    <n v="122318"/>
    <m/>
    <x v="0"/>
    <s v="CRC"/>
    <n v="63"/>
    <d v="2019-01-21T00:00:00"/>
    <x v="0"/>
    <n v="350000"/>
    <n v="40.935672514619881"/>
    <s v="7000003617/10C0299JO"/>
    <x v="1"/>
  </r>
  <r>
    <n v="12"/>
    <x v="11"/>
    <s v="TOYOTA AVANZA"/>
    <n v="11560"/>
    <m/>
    <x v="1"/>
    <s v="HC &amp; SUPPORT SERVICES"/>
    <n v="64"/>
    <d v="2019-01-21T00:00:00"/>
    <x v="0"/>
    <n v="250000"/>
    <n v="31.25"/>
    <s v="7000003617/10C0299JB"/>
    <x v="1"/>
  </r>
  <r>
    <n v="13"/>
    <x v="12"/>
    <s v="ISUZU PANTHER"/>
    <n v="266612"/>
    <m/>
    <x v="0"/>
    <s v="HC &amp; SUPPORT SERVICES"/>
    <n v="65"/>
    <d v="2019-01-21T00:00:00"/>
    <x v="0"/>
    <n v="350000"/>
    <n v="40.935672514619881"/>
    <s v="7000003617/10C0299JO"/>
    <x v="0"/>
  </r>
  <r>
    <n v="14"/>
    <x v="13"/>
    <s v="TOYOTA FORTUNER"/>
    <n v="2680"/>
    <m/>
    <x v="0"/>
    <s v="MANAGEMENT"/>
    <n v="66"/>
    <d v="2019-01-22T00:00:00"/>
    <x v="0"/>
    <n v="350000"/>
    <n v="40.935672514619881"/>
    <s v="7000003617/10C0299JA"/>
    <x v="1"/>
  </r>
  <r>
    <n v="15"/>
    <x v="4"/>
    <s v="TOYOTA HIACE"/>
    <n v="3953"/>
    <m/>
    <x v="0"/>
    <s v="HC &amp; SUPPORT SERVICES"/>
    <n v="67"/>
    <d v="2019-01-22T00:00:00"/>
    <x v="0"/>
    <n v="450000"/>
    <n v="52.631578947368418"/>
    <s v="7000003617/10C0299JO"/>
    <x v="0"/>
  </r>
  <r>
    <n v="16"/>
    <x v="14"/>
    <s v="TOYOTA FORTUNER"/>
    <n v="58033"/>
    <m/>
    <x v="0"/>
    <s v="MANAGEMENT"/>
    <n v="68"/>
    <d v="2019-01-22T00:00:00"/>
    <x v="0"/>
    <n v="400000"/>
    <n v="46.783625730994153"/>
    <s v="7000003617/10C0299JO"/>
    <x v="1"/>
  </r>
  <r>
    <n v="17"/>
    <x v="15"/>
    <s v="ISUZU PANTHER"/>
    <n v="123751"/>
    <m/>
    <x v="0"/>
    <s v="HC &amp; SUPPORT SERVICES"/>
    <n v="69"/>
    <d v="2019-01-22T00:00:00"/>
    <x v="0"/>
    <n v="300000"/>
    <n v="35.087719298245617"/>
    <s v="7000003617/10C0299HV"/>
    <x v="0"/>
  </r>
  <r>
    <n v="18"/>
    <x v="16"/>
    <s v="FORD RANGER"/>
    <n v="68677"/>
    <m/>
    <x v="0"/>
    <s v="PARTS OPERATION &amp; DISTRIBUTION LOBU"/>
    <n v="70"/>
    <d v="2019-01-22T00:00:00"/>
    <x v="0"/>
    <n v="350000"/>
    <n v="40.935672514619881"/>
    <s v="7000003617/10C5030HY"/>
    <x v="1"/>
  </r>
  <r>
    <n v="19"/>
    <x v="3"/>
    <s v="TOYOTA KIJANG"/>
    <n v="272586"/>
    <m/>
    <x v="0"/>
    <s v="HC &amp; SUPPORT SERVICES"/>
    <n v="71"/>
    <d v="2019-01-22T00:00:00"/>
    <x v="0"/>
    <n v="300000"/>
    <n v="35.087719298245617"/>
    <s v="7000003617/10C0299JO"/>
    <x v="0"/>
  </r>
  <r>
    <n v="20"/>
    <x v="5"/>
    <s v="TOYOTA AVANZA"/>
    <m/>
    <m/>
    <x v="1"/>
    <s v="HC &amp; SUPPORT SERVICES"/>
    <n v="72"/>
    <d v="2019-01-22T00:00:00"/>
    <x v="0"/>
    <n v="300000"/>
    <n v="37.5"/>
    <s v="7000003617/10C0299JO"/>
    <x v="1"/>
  </r>
  <r>
    <n v="21"/>
    <x v="12"/>
    <s v="ISUZU PANTHER"/>
    <n v="267059"/>
    <m/>
    <x v="0"/>
    <s v="HC &amp; SUPPORT SERVICES"/>
    <n v="73"/>
    <d v="2019-01-24T00:00:00"/>
    <x v="0"/>
    <n v="300000"/>
    <n v="35.087719298245617"/>
    <s v="7000003617/10C0299JO"/>
    <x v="0"/>
  </r>
  <r>
    <n v="22"/>
    <x v="5"/>
    <s v="TOYOTA AVANZA"/>
    <n v="222425"/>
    <m/>
    <x v="1"/>
    <s v="HC &amp; SUPPORT SERVICES"/>
    <n v="74"/>
    <d v="2019-01-24T00:00:00"/>
    <x v="0"/>
    <n v="250000"/>
    <n v="31.25"/>
    <s v="7000003617/10C0299JO"/>
    <x v="1"/>
  </r>
  <r>
    <n v="23"/>
    <x v="0"/>
    <s v="FORD RANGER"/>
    <n v="152744"/>
    <m/>
    <x v="0"/>
    <s v="HC &amp; SUPPORT SERVICES"/>
    <n v="75"/>
    <d v="2019-01-25T00:00:00"/>
    <x v="0"/>
    <n v="450000"/>
    <n v="52.631578947368418"/>
    <s v="7000003617/10C0299JO"/>
    <x v="0"/>
  </r>
  <r>
    <n v="24"/>
    <x v="11"/>
    <s v="TOYOTA AVANZA"/>
    <n v="11896"/>
    <m/>
    <x v="1"/>
    <s v="HC &amp; SUPPORT SERVICES"/>
    <n v="76"/>
    <d v="2019-01-25T00:00:00"/>
    <x v="0"/>
    <n v="250000"/>
    <n v="31.25"/>
    <s v="7000003617/10C0299JB"/>
    <x v="1"/>
  </r>
  <r>
    <n v="25"/>
    <x v="17"/>
    <s v="TOYOTA HILUX"/>
    <n v="10817"/>
    <m/>
    <x v="0"/>
    <s v="MRC"/>
    <n v="77"/>
    <d v="2019-01-26T00:00:00"/>
    <x v="0"/>
    <n v="450000"/>
    <n v="52.631578947368418"/>
    <s v="7000003617/10C9060HG"/>
    <x v="1"/>
  </r>
  <r>
    <n v="26"/>
    <x v="7"/>
    <s v="FORD RANGER"/>
    <n v="129792"/>
    <m/>
    <x v="0"/>
    <s v="PLAN TO SCRAP"/>
    <n v="78"/>
    <d v="2019-01-27T00:00:00"/>
    <x v="0"/>
    <n v="400000"/>
    <n v="46.783625730994153"/>
    <s v="7000003617/10C5030HY"/>
    <x v="1"/>
  </r>
  <r>
    <n v="27"/>
    <x v="5"/>
    <s v="TOYOTA AVANZA"/>
    <m/>
    <m/>
    <x v="1"/>
    <s v="HC &amp; SUPPORT SERVICES"/>
    <n v="79"/>
    <d v="2019-01-26T00:00:00"/>
    <x v="0"/>
    <n v="300000"/>
    <n v="37.5"/>
    <s v="7000003617/10C0299JO"/>
    <x v="1"/>
  </r>
  <r>
    <n v="28"/>
    <x v="4"/>
    <s v="TOYOTA HIACE"/>
    <n v="4516"/>
    <m/>
    <x v="0"/>
    <s v="HC &amp; SUPPORT SERVICES"/>
    <n v="80"/>
    <d v="2019-01-27T00:00:00"/>
    <x v="0"/>
    <n v="500000"/>
    <n v="58.479532163742689"/>
    <s v="7000003617/10C0299JO"/>
    <x v="0"/>
  </r>
  <r>
    <n v="29"/>
    <x v="8"/>
    <s v="ISUZU PANTHER"/>
    <n v="101439"/>
    <m/>
    <x v="0"/>
    <s v="FINANCE &amp; CONTRACT MANAGEMENT"/>
    <n v="81"/>
    <d v="2019-01-27T00:00:00"/>
    <x v="0"/>
    <n v="300000"/>
    <n v="35.087719298245617"/>
    <s v="7000003617/10C0299KB"/>
    <x v="1"/>
  </r>
  <r>
    <n v="30"/>
    <x v="2"/>
    <s v="TOYOTA AVANZA"/>
    <n v="10717"/>
    <m/>
    <x v="1"/>
    <s v="HC &amp; SUPPORT SERVICES"/>
    <n v="82"/>
    <d v="2019-01-27T00:00:00"/>
    <x v="0"/>
    <n v="300000"/>
    <n v="37.5"/>
    <s v="7000003617/10C0299JB"/>
    <x v="1"/>
  </r>
  <r>
    <n v="31"/>
    <x v="1"/>
    <s v="TOYOTA INNOVA"/>
    <m/>
    <m/>
    <x v="0"/>
    <s v="MRC"/>
    <n v="83"/>
    <d v="2019-01-28T00:00:00"/>
    <x v="0"/>
    <n v="400000"/>
    <n v="46.783625730994153"/>
    <s v="7000003617/10C9060HG"/>
    <x v="1"/>
  </r>
  <r>
    <n v="32"/>
    <x v="10"/>
    <s v="ISUZU PANTHER"/>
    <n v="127878"/>
    <m/>
    <x v="0"/>
    <s v="CRC"/>
    <n v="84"/>
    <d v="2019-01-28T00:00:00"/>
    <x v="0"/>
    <n v="350000"/>
    <n v="40.935672514619881"/>
    <s v="7000003617/10C0299JO"/>
    <x v="1"/>
  </r>
  <r>
    <n v="33"/>
    <x v="3"/>
    <s v="TOYOTA KIJANG"/>
    <n v="273056"/>
    <m/>
    <x v="0"/>
    <s v="HC &amp; SUPPORT SERVICES"/>
    <n v="85"/>
    <d v="2019-01-28T00:00:00"/>
    <x v="0"/>
    <n v="300000"/>
    <n v="35.087719298245617"/>
    <s v="7000003617/10C0299JO"/>
    <x v="0"/>
  </r>
  <r>
    <n v="34"/>
    <x v="15"/>
    <s v="ISUZU PANTHER"/>
    <n v="127799"/>
    <m/>
    <x v="0"/>
    <s v="HC &amp; SUPPORT SERVICES"/>
    <n v="86"/>
    <d v="2019-01-29T00:00:00"/>
    <x v="0"/>
    <n v="350000"/>
    <n v="40.935672514619881"/>
    <s v="7000003617/10C0299HV"/>
    <x v="0"/>
  </r>
  <r>
    <n v="35"/>
    <x v="13"/>
    <s v="TOYOTA FORTUNER"/>
    <n v="3008"/>
    <m/>
    <x v="0"/>
    <s v="MANAGEMENT"/>
    <n v="87"/>
    <d v="2019-01-29T00:00:00"/>
    <x v="0"/>
    <n v="400000"/>
    <n v="46.783625730994153"/>
    <s v="7000003617/10C0299JA"/>
    <x v="1"/>
  </r>
  <r>
    <n v="36"/>
    <x v="5"/>
    <s v="TOYOTA AVANZA"/>
    <n v="223320"/>
    <m/>
    <x v="1"/>
    <s v="HC &amp; SUPPORT SERVICES"/>
    <n v="88"/>
    <d v="2019-01-29T00:00:00"/>
    <x v="0"/>
    <n v="200000"/>
    <n v="25"/>
    <s v="7000003617/10C0299JO"/>
    <x v="1"/>
  </r>
  <r>
    <n v="37"/>
    <x v="12"/>
    <s v="ISUZU PANTHER"/>
    <m/>
    <m/>
    <x v="0"/>
    <s v="HC &amp; SUPPORT SERVICES"/>
    <n v="89"/>
    <d v="2019-01-30T00:00:00"/>
    <x v="0"/>
    <n v="350000"/>
    <n v="40.935672514619881"/>
    <s v="7000003617/10C0299JO"/>
    <x v="0"/>
  </r>
  <r>
    <n v="38"/>
    <x v="3"/>
    <s v="TOYOTA KIJANG"/>
    <s v=" "/>
    <m/>
    <x v="0"/>
    <s v="HC &amp; SUPPORT SERVICES"/>
    <n v="90"/>
    <d v="2019-01-30T00:00:00"/>
    <x v="0"/>
    <n v="300000"/>
    <n v="35.087719298245617"/>
    <s v="7000003617/10C0299JO"/>
    <x v="0"/>
  </r>
  <r>
    <n v="39"/>
    <x v="4"/>
    <s v="TOYOTA HIACE"/>
    <n v="5081"/>
    <m/>
    <x v="0"/>
    <s v="HC &amp; SUPPORT SERVICES"/>
    <n v="91"/>
    <d v="2019-01-31T00:00:00"/>
    <x v="0"/>
    <n v="500000"/>
    <n v="58.479532163742689"/>
    <s v="7000003617/10C0299JO"/>
    <x v="0"/>
  </r>
  <r>
    <n v="40"/>
    <x v="5"/>
    <s v="TOYOTA AVANZA"/>
    <n v="223676"/>
    <m/>
    <x v="1"/>
    <s v="HC &amp; SUPPORT SERVICES"/>
    <n v="92"/>
    <d v="2019-01-31T00:00:00"/>
    <x v="0"/>
    <n v="250000"/>
    <n v="31.25"/>
    <s v="7000003617/10C0299JO"/>
    <x v="1"/>
  </r>
  <r>
    <n v="41"/>
    <x v="8"/>
    <s v="ISUZU PANTHER"/>
    <m/>
    <m/>
    <x v="0"/>
    <s v="FINANCE &amp; CONTRACT MANAGEMENT"/>
    <n v="93"/>
    <d v="2019-02-01T00:00:00"/>
    <x v="1"/>
    <n v="300000"/>
    <n v="35.087719298245617"/>
    <s v="7000003617/10C0299KB"/>
    <x v="1"/>
  </r>
  <r>
    <n v="42"/>
    <x v="18"/>
    <s v="TOYOTA HILUX"/>
    <n v="7918"/>
    <m/>
    <x v="0"/>
    <s v="BUSINESS. DEV. &amp; CUSTOMER. SERV."/>
    <n v="94"/>
    <d v="2019-02-01T00:00:00"/>
    <x v="1"/>
    <n v="400000"/>
    <n v="46.783625730994153"/>
    <s v="7000003617/10C0299FZ"/>
    <x v="1"/>
  </r>
  <r>
    <n v="43"/>
    <x v="0"/>
    <s v="FORD RANGER"/>
    <m/>
    <m/>
    <x v="0"/>
    <s v="HC &amp; SUPPORT SERVICES"/>
    <n v="95"/>
    <d v="2019-02-01T00:00:00"/>
    <x v="1"/>
    <n v="300000"/>
    <n v="35.087719298245617"/>
    <s v="7000003617/10C0299JO"/>
    <x v="0"/>
  </r>
  <r>
    <n v="44"/>
    <x v="6"/>
    <s v="TOYOTA FORTUNER"/>
    <n v="87070"/>
    <m/>
    <x v="0"/>
    <s v="MANAGEMENT"/>
    <n v="96"/>
    <d v="2019-02-01T00:00:00"/>
    <x v="1"/>
    <n v="300000"/>
    <n v="35.087719298245617"/>
    <s v="7000003617/10C0299JA"/>
    <x v="1"/>
  </r>
  <r>
    <n v="45"/>
    <x v="11"/>
    <s v="TOYOTA AVANZA"/>
    <n v="1220"/>
    <m/>
    <x v="1"/>
    <s v="HC &amp; SUPPORT SERVICES"/>
    <n v="97"/>
    <d v="2019-02-02T00:00:00"/>
    <x v="1"/>
    <n v="200000"/>
    <n v="25"/>
    <s v="7000003617/10C0299JB"/>
    <x v="1"/>
  </r>
  <r>
    <n v="46"/>
    <x v="10"/>
    <s v="ISUZU PANTHER"/>
    <n v="123416"/>
    <m/>
    <x v="0"/>
    <s v="CRC"/>
    <n v="98"/>
    <d v="2019-02-02T00:00:00"/>
    <x v="1"/>
    <n v="350000"/>
    <n v="40.935672514619881"/>
    <s v="7000003617/10C0299JO"/>
    <x v="1"/>
  </r>
  <r>
    <n v="47"/>
    <x v="5"/>
    <s v="TOYOTA AVANZA"/>
    <n v="224029"/>
    <m/>
    <x v="1"/>
    <s v="HC &amp; SUPPORT SERVICES"/>
    <n v="99"/>
    <d v="2019-02-02T00:00:00"/>
    <x v="1"/>
    <n v="250000"/>
    <n v="31.25"/>
    <s v="7000003617/10C0299JO"/>
    <x v="1"/>
  </r>
  <r>
    <n v="48"/>
    <x v="12"/>
    <s v="ISUZU PANTHER"/>
    <n v="268137"/>
    <m/>
    <x v="0"/>
    <s v="HC &amp; SUPPORT SERVICES"/>
    <n v="100"/>
    <d v="2019-02-03T00:00:00"/>
    <x v="1"/>
    <n v="350000"/>
    <n v="40.935672514619881"/>
    <s v="7000003617/10C0299JO"/>
    <x v="0"/>
  </r>
  <r>
    <n v="49"/>
    <x v="13"/>
    <s v="TOYOTA FORTUNER"/>
    <n v="3454"/>
    <m/>
    <x v="0"/>
    <s v="MANAGEMENT"/>
    <n v="1"/>
    <d v="2019-02-04T00:00:00"/>
    <x v="1"/>
    <n v="500000"/>
    <n v="58.479532163742689"/>
    <s v="7000003617/10C0299JA"/>
    <x v="1"/>
  </r>
  <r>
    <n v="50"/>
    <x v="1"/>
    <s v="TOYOTA INNOVA"/>
    <n v="39835"/>
    <m/>
    <x v="0"/>
    <s v="MRC"/>
    <n v="2"/>
    <d v="2019-02-04T00:00:00"/>
    <x v="1"/>
    <n v="450000"/>
    <n v="52.631578947368418"/>
    <s v="7000003617/10C9060HG"/>
    <x v="1"/>
  </r>
  <r>
    <n v="51"/>
    <x v="14"/>
    <s v="TOYOTA FORTUNER"/>
    <n v="54890"/>
    <m/>
    <x v="0"/>
    <s v="MANAGEMENT"/>
    <n v="3"/>
    <d v="2019-02-04T00:00:00"/>
    <x v="1"/>
    <n v="400000"/>
    <n v="46.783625730994153"/>
    <s v="7000003617/10C0299JO"/>
    <x v="1"/>
  </r>
  <r>
    <n v="52"/>
    <x v="4"/>
    <s v="TOYOTA HIACE"/>
    <n v="5584"/>
    <m/>
    <x v="0"/>
    <s v="HC &amp; SUPPORT SERVICES"/>
    <n v="4"/>
    <d v="2019-02-04T00:00:00"/>
    <x v="1"/>
    <n v="500000"/>
    <n v="58.479532163742689"/>
    <s v="7000003617/10C0299JO"/>
    <x v="0"/>
  </r>
  <r>
    <n v="53"/>
    <x v="16"/>
    <s v="FORD RANGER"/>
    <n v="68966"/>
    <m/>
    <x v="0"/>
    <s v="PARTS OPERATION &amp; DISTRIBUTION LOBU"/>
    <n v="5"/>
    <d v="2019-02-05T00:00:00"/>
    <x v="1"/>
    <n v="450000"/>
    <n v="52.631578947368418"/>
    <s v="7000003617/10C5030HY"/>
    <x v="1"/>
  </r>
  <r>
    <n v="54"/>
    <x v="3"/>
    <s v="TOYOTA KIJANG"/>
    <n v="273647"/>
    <m/>
    <x v="0"/>
    <s v="HC &amp; SUPPORT SERVICES"/>
    <n v="6"/>
    <d v="2019-02-05T00:00:00"/>
    <x v="1"/>
    <n v="400000"/>
    <n v="46.783625730994153"/>
    <s v="7000003617/10C0299JO"/>
    <x v="0"/>
  </r>
  <r>
    <n v="55"/>
    <x v="5"/>
    <s v="TOYOTA AVANZA"/>
    <m/>
    <m/>
    <x v="1"/>
    <s v="HC &amp; SUPPORT SERVICES"/>
    <n v="7"/>
    <d v="2019-02-06T00:00:00"/>
    <x v="1"/>
    <n v="300000"/>
    <n v="37.5"/>
    <s v="7000003617/10C0299JO"/>
    <x v="1"/>
  </r>
  <r>
    <n v="56"/>
    <x v="2"/>
    <s v="TOYOTA AVANZA"/>
    <n v="11120"/>
    <m/>
    <x v="1"/>
    <s v="HC &amp; SUPPORT SERVICES"/>
    <n v="8"/>
    <d v="2019-02-06T00:00:00"/>
    <x v="1"/>
    <n v="300000"/>
    <n v="37.5"/>
    <s v="7000003617/10C0299JB"/>
    <x v="1"/>
  </r>
  <r>
    <n v="57"/>
    <x v="10"/>
    <s v="ISUZU PANTHER"/>
    <n v="123850"/>
    <m/>
    <x v="0"/>
    <s v="CRC"/>
    <n v="9"/>
    <d v="2019-02-07T00:00:00"/>
    <x v="1"/>
    <n v="350000"/>
    <n v="40.935672514619881"/>
    <s v="7000003617/10C0299JO"/>
    <x v="1"/>
  </r>
  <r>
    <n v="58"/>
    <x v="12"/>
    <s v="ISUZU PANTHER"/>
    <n v="268477"/>
    <m/>
    <x v="0"/>
    <s v="HC &amp; SUPPORT SERVICES"/>
    <n v="10"/>
    <d v="2019-02-07T00:00:00"/>
    <x v="1"/>
    <n v="250000"/>
    <n v="29.239766081871345"/>
    <s v="7000003617/10C0299JO"/>
    <x v="0"/>
  </r>
  <r>
    <n v="59"/>
    <x v="8"/>
    <s v="ISUZU PANTHER"/>
    <n v="102107"/>
    <m/>
    <x v="0"/>
    <s v="FINANCE &amp; CONTRACT MANAGEMENT"/>
    <n v="11"/>
    <d v="2019-02-07T00:00:00"/>
    <x v="1"/>
    <n v="400000"/>
    <n v="46.783625730994153"/>
    <s v="7000003617/10C0299KB"/>
    <x v="1"/>
  </r>
  <r>
    <n v="60"/>
    <x v="3"/>
    <s v="TOYOTA KIJANG"/>
    <n v="274102"/>
    <m/>
    <x v="0"/>
    <s v="HC &amp; SUPPORT SERVICES"/>
    <n v="12"/>
    <d v="2019-02-07T00:00:00"/>
    <x v="1"/>
    <n v="350000"/>
    <n v="40.935672514619881"/>
    <s v="7000003617/10C0299JO"/>
    <x v="0"/>
  </r>
  <r>
    <n v="61"/>
    <x v="4"/>
    <s v="TOYOTA HIACE"/>
    <n v="6108"/>
    <m/>
    <x v="0"/>
    <s v="HC &amp; SUPPORT SERVICES"/>
    <n v="13"/>
    <d v="2019-02-08T00:00:00"/>
    <x v="1"/>
    <n v="500000"/>
    <n v="58.479532163742689"/>
    <s v="7000003617/10C0299JO"/>
    <x v="0"/>
  </r>
  <r>
    <n v="62"/>
    <x v="19"/>
    <s v="ISUZU PANTHER"/>
    <n v="59159"/>
    <m/>
    <x v="0"/>
    <s v="PARTS OPERATION &amp; DISTRIBUTION LOBU"/>
    <n v="14"/>
    <d v="2019-02-09T00:00:00"/>
    <x v="1"/>
    <n v="300000"/>
    <n v="35.087719298245617"/>
    <s v="7000003617/10C0230HY"/>
    <x v="1"/>
  </r>
  <r>
    <n v="63"/>
    <x v="3"/>
    <s v="TOYOTA KIJANG"/>
    <n v="274505"/>
    <m/>
    <x v="0"/>
    <s v="HC &amp; SUPPORT SERVICES"/>
    <n v="15"/>
    <d v="2019-02-10T00:00:00"/>
    <x v="1"/>
    <n v="300000"/>
    <n v="35.087719298245617"/>
    <s v="7000003617/10C0299JO"/>
    <x v="0"/>
  </r>
  <r>
    <n v="64"/>
    <x v="0"/>
    <s v="FORD RANGER"/>
    <n v="153468"/>
    <m/>
    <x v="0"/>
    <s v="HC &amp; SUPPORT SERVICES"/>
    <n v="16"/>
    <d v="2019-02-10T00:00:00"/>
    <x v="1"/>
    <n v="300000"/>
    <n v="35.087719298245617"/>
    <s v="7000003617/10C0299JO"/>
    <x v="0"/>
  </r>
  <r>
    <n v="65"/>
    <x v="6"/>
    <s v="TOYOTA FORTUNER"/>
    <m/>
    <m/>
    <x v="0"/>
    <s v="MANAGEMENT"/>
    <n v="17"/>
    <d v="2019-02-11T00:00:00"/>
    <x v="1"/>
    <n v="400000"/>
    <n v="46.783625730994153"/>
    <s v="7000003617/10C0299JA"/>
    <x v="1"/>
  </r>
  <r>
    <n v="66"/>
    <x v="18"/>
    <s v="TOYOTA HILUX"/>
    <n v="8391"/>
    <m/>
    <x v="0"/>
    <s v="BUSINESS. DEV. &amp; CUSTOMER. SERV."/>
    <n v="18"/>
    <d v="2019-02-11T00:00:00"/>
    <x v="1"/>
    <n v="450000"/>
    <n v="52.631578947368418"/>
    <s v="7000003617/10C0299FZ"/>
    <x v="1"/>
  </r>
  <r>
    <n v="67"/>
    <x v="4"/>
    <s v="TOYOTA HIACE"/>
    <n v="6671"/>
    <m/>
    <x v="0"/>
    <s v="HC &amp; SUPPORT SERVICES"/>
    <n v="19"/>
    <d v="2019-02-12T00:00:00"/>
    <x v="1"/>
    <n v="500000"/>
    <n v="58.479532163742689"/>
    <s v="7000003617/10C0299JO"/>
    <x v="0"/>
  </r>
  <r>
    <n v="68"/>
    <x v="12"/>
    <s v="ISUZU PANTHER"/>
    <n v="268965"/>
    <m/>
    <x v="0"/>
    <s v="HC &amp; SUPPORT SERVICES"/>
    <n v="20"/>
    <d v="2019-02-12T00:00:00"/>
    <x v="1"/>
    <n v="350000"/>
    <n v="40.935672514619881"/>
    <s v="7000003617/10C0299JO"/>
    <x v="0"/>
  </r>
  <r>
    <n v="69"/>
    <x v="17"/>
    <s v="TOYOTA HILUX"/>
    <n v="12099"/>
    <m/>
    <x v="0"/>
    <s v="MRC"/>
    <n v="21"/>
    <d v="2019-02-12T00:00:00"/>
    <x v="1"/>
    <n v="400000"/>
    <n v="46.783625730994153"/>
    <s v="7000003617/10C9060HG"/>
    <x v="1"/>
  </r>
  <r>
    <n v="70"/>
    <x v="3"/>
    <s v="TOYOTA KIJANG"/>
    <m/>
    <m/>
    <x v="0"/>
    <s v="HC &amp; SUPPORT SERVICES"/>
    <n v="22"/>
    <d v="2019-02-12T00:00:00"/>
    <x v="1"/>
    <n v="350000"/>
    <n v="40.935672514619881"/>
    <s v="7000003617/10C0299JO"/>
    <x v="0"/>
  </r>
  <r>
    <n v="71"/>
    <x v="13"/>
    <s v="TOYOTA FORTUNER"/>
    <n v="3928"/>
    <m/>
    <x v="0"/>
    <s v="MANAGEMENT"/>
    <n v="23"/>
    <d v="2019-02-13T00:00:00"/>
    <x v="1"/>
    <n v="400000"/>
    <n v="46.783625730994153"/>
    <s v="7000003617/10C0299JA"/>
    <x v="1"/>
  </r>
  <r>
    <n v="72"/>
    <x v="10"/>
    <s v="ISUZU PANTHER"/>
    <n v="124313"/>
    <m/>
    <x v="0"/>
    <s v="CRC"/>
    <n v="24"/>
    <d v="2019-02-13T00:00:00"/>
    <x v="1"/>
    <n v="350000"/>
    <n v="40.935672514619881"/>
    <s v="7000003617/10C0299JO"/>
    <x v="1"/>
  </r>
  <r>
    <n v="73"/>
    <x v="12"/>
    <s v="ISUZU PANTHER"/>
    <n v="269243"/>
    <m/>
    <x v="0"/>
    <s v="HC &amp; SUPPORT SERVICES"/>
    <n v="25"/>
    <d v="2019-02-14T00:00:00"/>
    <x v="1"/>
    <n v="200000"/>
    <n v="23.391812865497077"/>
    <s v="7000003617/10C0299JO"/>
    <x v="0"/>
  </r>
  <r>
    <n v="74"/>
    <x v="3"/>
    <s v="TOYOTA KIJANG"/>
    <n v="275202"/>
    <m/>
    <x v="0"/>
    <s v="HC &amp; SUPPORT SERVICES"/>
    <n v="26"/>
    <d v="2019-02-14T00:00:00"/>
    <x v="1"/>
    <n v="350000"/>
    <n v="40.935672514619881"/>
    <s v="7000003617/10C0299JO"/>
    <x v="0"/>
  </r>
  <r>
    <n v="75"/>
    <x v="8"/>
    <s v="ISUZU PANTHER"/>
    <n v="102513"/>
    <m/>
    <x v="0"/>
    <s v="FINANCE &amp; CONTRACT MANAGEMENT"/>
    <n v="27"/>
    <d v="2019-02-14T00:00:00"/>
    <x v="1"/>
    <n v="250000"/>
    <n v="29.239766081871345"/>
    <s v="7000003617/10C0299KB"/>
    <x v="1"/>
  </r>
  <r>
    <n v="76"/>
    <x v="11"/>
    <s v="TOYOTA AVANZA"/>
    <n v="12456"/>
    <m/>
    <x v="1"/>
    <s v="HC &amp; SUPPORT SERVICES"/>
    <n v="28"/>
    <d v="2019-02-14T00:00:00"/>
    <x v="1"/>
    <n v="200000"/>
    <n v="25"/>
    <s v="7000003617/10C0299JB"/>
    <x v="1"/>
  </r>
  <r>
    <n v="77"/>
    <x v="1"/>
    <s v="TOYOTA INNOVA"/>
    <n v="40367"/>
    <m/>
    <x v="0"/>
    <s v="MRC"/>
    <n v="29"/>
    <d v="2019-02-15T00:00:00"/>
    <x v="1"/>
    <n v="400000"/>
    <n v="46.783625730994153"/>
    <s v="7000003617/10C9060HG"/>
    <x v="1"/>
  </r>
  <r>
    <n v="78"/>
    <x v="0"/>
    <s v="FORD RANGER"/>
    <n v="153757"/>
    <m/>
    <x v="0"/>
    <s v="HC &amp; SUPPORT SERVICES"/>
    <n v="30"/>
    <d v="2019-02-16T00:00:00"/>
    <x v="1"/>
    <n v="300000"/>
    <n v="35.087719298245617"/>
    <s v="7000003617/10C0299JO"/>
    <x v="0"/>
  </r>
  <r>
    <n v="79"/>
    <x v="12"/>
    <s v="ISUZU PANTHER"/>
    <n v="269585"/>
    <m/>
    <x v="0"/>
    <s v="HC &amp; SUPPORT SERVICES"/>
    <n v="31"/>
    <d v="2019-02-16T00:00:00"/>
    <x v="1"/>
    <n v="250000"/>
    <n v="29.239766081871345"/>
    <s v="7000003617/10C0299JO"/>
    <x v="0"/>
  </r>
  <r>
    <n v="80"/>
    <x v="4"/>
    <s v="TOYOTA HIACE"/>
    <n v="7232"/>
    <m/>
    <x v="0"/>
    <s v="HC &amp; SUPPORT SERVICES"/>
    <n v="32"/>
    <d v="2019-02-16T00:00:00"/>
    <x v="1"/>
    <n v="500000"/>
    <n v="58.479532163742689"/>
    <s v="7000003617/10C0299JO"/>
    <x v="0"/>
  </r>
  <r>
    <n v="81"/>
    <x v="9"/>
    <s v="TOYOTA INNOVA"/>
    <m/>
    <m/>
    <x v="0"/>
    <s v="MANAGEMENT"/>
    <n v="33"/>
    <d v="2019-02-17T00:00:00"/>
    <x v="1"/>
    <n v="500000"/>
    <n v="58.479532163742689"/>
    <s v="7000003617/10C0299JA"/>
    <x v="0"/>
  </r>
  <r>
    <n v="82"/>
    <x v="17"/>
    <s v="TOYOTA HILUX"/>
    <n v="12634"/>
    <m/>
    <x v="0"/>
    <s v="MRC"/>
    <n v="34"/>
    <d v="2019-02-18T00:00:00"/>
    <x v="1"/>
    <n v="500000"/>
    <n v="58.479532163742689"/>
    <s v="7000003617/10C9060HG"/>
    <x v="1"/>
  </r>
  <r>
    <n v="83"/>
    <x v="19"/>
    <s v="ISUZU PANTHER"/>
    <m/>
    <m/>
    <x v="0"/>
    <s v="PARTS OPERATION &amp; DISTRIBUTION LOBU"/>
    <n v="35"/>
    <d v="2019-02-18T00:00:00"/>
    <x v="1"/>
    <n v="350000"/>
    <n v="40.935672514619881"/>
    <s v="7000003617/10C0230HY"/>
    <x v="1"/>
  </r>
  <r>
    <n v="84"/>
    <x v="3"/>
    <s v="TOYOTA KIJANG"/>
    <n v="275618"/>
    <m/>
    <x v="0"/>
    <s v="HC &amp; SUPPORT SERVICES"/>
    <n v="36"/>
    <d v="2019-02-18T00:00:00"/>
    <x v="1"/>
    <n v="350000"/>
    <n v="40.935672514619881"/>
    <s v="7000003617/10C0299JO"/>
    <x v="0"/>
  </r>
  <r>
    <n v="85"/>
    <x v="5"/>
    <s v="TOYOTA AVANZA"/>
    <m/>
    <m/>
    <x v="1"/>
    <s v="HC &amp; SUPPORT SERVICES"/>
    <n v="37"/>
    <d v="2019-02-19T00:00:00"/>
    <x v="1"/>
    <n v="150000"/>
    <n v="18.75"/>
    <s v="7000003617/10C0299JO"/>
    <x v="1"/>
  </r>
  <r>
    <n v="86"/>
    <x v="2"/>
    <s v="TOYOTA AVANZA"/>
    <n v="11597"/>
    <m/>
    <x v="1"/>
    <s v="HC &amp; SUPPORT SERVICES"/>
    <n v="38"/>
    <d v="2019-02-18T00:00:00"/>
    <x v="1"/>
    <n v="300000"/>
    <n v="37.5"/>
    <s v="7000003617/10C0299JB"/>
    <x v="1"/>
  </r>
  <r>
    <n v="87"/>
    <x v="18"/>
    <s v="TOYOTA HILUX"/>
    <n v="270002"/>
    <m/>
    <x v="0"/>
    <s v="BUSINESS. DEV. &amp; CUSTOMER. SERV."/>
    <n v="39"/>
    <d v="2019-02-19T00:00:00"/>
    <x v="1"/>
    <n v="500000"/>
    <n v="58.479532163742689"/>
    <s v="7000003617/10C0299FZ"/>
    <x v="1"/>
  </r>
  <r>
    <n v="88"/>
    <x v="10"/>
    <s v="ISUZU PANTHER"/>
    <n v="124783"/>
    <m/>
    <x v="0"/>
    <s v="CRC"/>
    <n v="40"/>
    <d v="2019-02-19T00:00:00"/>
    <x v="1"/>
    <n v="350000"/>
    <n v="40.935672514619881"/>
    <s v="7000003617/10C0299JO"/>
    <x v="1"/>
  </r>
  <r>
    <n v="89"/>
    <x v="12"/>
    <s v="ISUZU PANTHER"/>
    <n v="270002"/>
    <m/>
    <x v="0"/>
    <s v="HC &amp; SUPPORT SERVICES"/>
    <n v="41"/>
    <d v="2019-02-19T00:00:00"/>
    <x v="1"/>
    <n v="250000"/>
    <n v="29.239766081871345"/>
    <s v="7000003617/10C0299JO"/>
    <x v="0"/>
  </r>
  <r>
    <n v="90"/>
    <x v="8"/>
    <s v="ISUZU PANTHER"/>
    <n v="102957"/>
    <m/>
    <x v="0"/>
    <s v="FINANCE &amp; CONTRACT MANAGEMENT"/>
    <n v="42"/>
    <d v="2019-02-20T00:00:00"/>
    <x v="1"/>
    <n v="300000"/>
    <n v="35.087719298245617"/>
    <s v="7000003617/10C0299KB"/>
    <x v="1"/>
  </r>
  <r>
    <n v="91"/>
    <x v="4"/>
    <s v="TOYOTA HIACE"/>
    <n v="7912"/>
    <m/>
    <x v="0"/>
    <s v="HC &amp; SUPPORT SERVICES"/>
    <n v="43"/>
    <d v="2019-02-20T00:00:00"/>
    <x v="1"/>
    <n v="550000"/>
    <n v="64.327485380116954"/>
    <s v="7000003617/10C0299JO"/>
    <x v="0"/>
  </r>
  <r>
    <n v="92"/>
    <x v="7"/>
    <s v="FORD RANGER"/>
    <n v="130152"/>
    <m/>
    <x v="0"/>
    <s v="PLAN TO SCRAP"/>
    <n v="44"/>
    <d v="2019-02-20T00:00:00"/>
    <x v="1"/>
    <n v="400000"/>
    <n v="46.783625730994153"/>
    <s v="7000003617/10C5030HY"/>
    <x v="1"/>
  </r>
  <r>
    <n v="93"/>
    <x v="14"/>
    <s v="TOYOTA FORTUNER"/>
    <m/>
    <m/>
    <x v="0"/>
    <s v="MANAGEMENT"/>
    <n v="45"/>
    <d v="2019-02-21T00:00:00"/>
    <x v="1"/>
    <n v="300000"/>
    <n v="35.087719298245617"/>
    <s v="7000003617/10C0299JO"/>
    <x v="1"/>
  </r>
  <r>
    <n v="94"/>
    <x v="12"/>
    <s v="ISUZU PANTHER"/>
    <n v="270408"/>
    <m/>
    <x v="0"/>
    <s v="HC &amp; SUPPORT SERVICES"/>
    <n v="46"/>
    <d v="2019-02-21T00:00:00"/>
    <x v="1"/>
    <n v="300000"/>
    <n v="35.087719298245617"/>
    <s v="7000003617/10C0299JO"/>
    <x v="0"/>
  </r>
  <r>
    <n v="95"/>
    <x v="11"/>
    <s v="TOYOTA AVANZA"/>
    <n v="12812"/>
    <m/>
    <x v="1"/>
    <s v="HC &amp; SUPPORT SERVICES"/>
    <n v="47"/>
    <d v="2019-02-23T00:00:00"/>
    <x v="1"/>
    <n v="250000"/>
    <n v="31.25"/>
    <s v="7000003617/10C0299JB"/>
    <x v="1"/>
  </r>
  <r>
    <n v="96"/>
    <x v="3"/>
    <s v="TOYOTA KIJANG"/>
    <n v="267008"/>
    <m/>
    <x v="0"/>
    <s v="HC &amp; SUPPORT SERVICES"/>
    <n v="48"/>
    <d v="2019-02-23T00:00:00"/>
    <x v="1"/>
    <n v="300000"/>
    <n v="35.087719298245617"/>
    <s v="7000003617/10C0299JO"/>
    <x v="0"/>
  </r>
  <r>
    <n v="97"/>
    <x v="13"/>
    <s v="TOYOTA FORTUNER"/>
    <m/>
    <m/>
    <x v="0"/>
    <s v="MANAGEMENT"/>
    <n v="49"/>
    <d v="2019-02-23T00:00:00"/>
    <x v="1"/>
    <n v="500000"/>
    <n v="58.479532163742689"/>
    <s v="7000003617/10C0299JA"/>
    <x v="1"/>
  </r>
  <r>
    <n v="98"/>
    <x v="4"/>
    <s v="TOYOTA HIACE"/>
    <n v="8500"/>
    <m/>
    <x v="0"/>
    <s v="HC &amp; SUPPORT SERVICES"/>
    <n v="50"/>
    <d v="2019-02-24T00:00:00"/>
    <x v="1"/>
    <n v="500000"/>
    <n v="58.479532163742689"/>
    <s v="7000003617/10C0299JO"/>
    <x v="0"/>
  </r>
  <r>
    <n v="99"/>
    <x v="17"/>
    <s v="TOYOTA HILUX"/>
    <m/>
    <m/>
    <x v="0"/>
    <s v="MRC"/>
    <n v="51"/>
    <d v="2019-02-25T00:00:00"/>
    <x v="1"/>
    <n v="500000"/>
    <n v="58.479532163742689"/>
    <s v="7000003617/10C9060HG"/>
    <x v="1"/>
  </r>
  <r>
    <n v="100"/>
    <x v="8"/>
    <s v="ISUZU PANTHER"/>
    <n v="103122"/>
    <m/>
    <x v="0"/>
    <s v="FINANCE &amp; CONTRACT MANAGEMENT"/>
    <n v="52"/>
    <d v="2019-02-25T00:00:00"/>
    <x v="1"/>
    <n v="250000"/>
    <n v="29.239766081871345"/>
    <s v="7000003617/10C0299KB"/>
    <x v="1"/>
  </r>
  <r>
    <n v="101"/>
    <x v="15"/>
    <s v="ISUZU PANTHER"/>
    <n v="128310"/>
    <m/>
    <x v="0"/>
    <s v="HC &amp; SUPPORT SERVICES"/>
    <n v="53"/>
    <d v="2019-02-25T00:00:00"/>
    <x v="1"/>
    <n v="400000"/>
    <n v="46.783625730994153"/>
    <s v="7000003617/10C0299HV"/>
    <x v="0"/>
  </r>
  <r>
    <n v="102"/>
    <x v="3"/>
    <s v="TOYOTA KIJANG"/>
    <m/>
    <m/>
    <x v="0"/>
    <s v="HC &amp; SUPPORT SERVICES"/>
    <n v="54"/>
    <d v="2019-02-25T00:00:00"/>
    <x v="1"/>
    <n v="300000"/>
    <n v="35.087719298245617"/>
    <s v="7000003617/10C0299JO"/>
    <x v="0"/>
  </r>
  <r>
    <n v="103"/>
    <x v="19"/>
    <s v="ISUZU PANTHER"/>
    <n v="59962"/>
    <m/>
    <x v="0"/>
    <s v="PARTS OPERATION &amp; DISTRIBUTION LOBU"/>
    <n v="55"/>
    <d v="2019-02-26T00:00:00"/>
    <x v="1"/>
    <n v="300000"/>
    <n v="35.087719298245617"/>
    <s v="7000003617/10C0230HY"/>
    <x v="1"/>
  </r>
  <r>
    <n v="104"/>
    <x v="12"/>
    <s v="ISUZU PANTHER"/>
    <n v="270882"/>
    <m/>
    <x v="0"/>
    <s v="HC &amp; SUPPORT SERVICES"/>
    <n v="56"/>
    <d v="2019-02-26T00:00:00"/>
    <x v="1"/>
    <n v="350000"/>
    <n v="40.935672514619881"/>
    <s v="7000003617/10C0299JO"/>
    <x v="0"/>
  </r>
  <r>
    <n v="105"/>
    <x v="5"/>
    <s v="TOYOTA AVANZA"/>
    <n v="225123"/>
    <m/>
    <x v="1"/>
    <s v="HC &amp; SUPPORT SERVICES"/>
    <n v="57"/>
    <d v="2019-02-27T00:00:00"/>
    <x v="1"/>
    <n v="250000"/>
    <n v="31.25"/>
    <s v="7000003617/10C0299JO"/>
    <x v="1"/>
  </r>
  <r>
    <n v="106"/>
    <x v="10"/>
    <s v="ISUZU PANTHER"/>
    <n v="125270"/>
    <m/>
    <x v="0"/>
    <s v="CRC"/>
    <n v="58"/>
    <d v="2019-02-27T00:00:00"/>
    <x v="1"/>
    <n v="350000"/>
    <n v="40.935672514619881"/>
    <s v="7000003617/10C0299JO"/>
    <x v="1"/>
  </r>
  <r>
    <n v="107"/>
    <x v="1"/>
    <s v="TOYOTA INNOVA"/>
    <n v="41040"/>
    <m/>
    <x v="0"/>
    <s v="MRC"/>
    <n v="59"/>
    <d v="2019-02-27T00:00:00"/>
    <x v="1"/>
    <n v="450000"/>
    <n v="52.631578947368418"/>
    <s v="7000003617/10C9060HG"/>
    <x v="1"/>
  </r>
  <r>
    <n v="108"/>
    <x v="4"/>
    <s v="TOYOTA HIACE"/>
    <n v="9002"/>
    <m/>
    <x v="0"/>
    <s v="HC &amp; SUPPORT SERVICES"/>
    <n v="60"/>
    <d v="2019-02-27T00:00:00"/>
    <x v="1"/>
    <n v="500000"/>
    <n v="58.479532163742689"/>
    <s v="7000003617/10C0299JO"/>
    <x v="0"/>
  </r>
  <r>
    <n v="109"/>
    <x v="2"/>
    <s v="TOYOTA AVANZA"/>
    <n v="11993"/>
    <m/>
    <x v="1"/>
    <s v="HC &amp; SUPPORT SERVICES"/>
    <n v="61"/>
    <d v="2019-02-28T00:00:00"/>
    <x v="1"/>
    <n v="250000"/>
    <n v="31.25"/>
    <s v="7000003617/10C0299JB"/>
    <x v="1"/>
  </r>
  <r>
    <n v="110"/>
    <x v="3"/>
    <s v="TOYOTA KIJANG"/>
    <n v="276667"/>
    <m/>
    <x v="0"/>
    <s v="HC &amp; SUPPORT SERVICES"/>
    <n v="62"/>
    <d v="2019-02-28T00:00:00"/>
    <x v="1"/>
    <n v="300000"/>
    <n v="35.087719298245617"/>
    <s v="7000003617/10C0299JO"/>
    <x v="0"/>
  </r>
  <r>
    <n v="111"/>
    <x v="16"/>
    <s v="FORD RANGER"/>
    <n v="69225"/>
    <m/>
    <x v="0"/>
    <s v="PARTS OPERATION &amp; DISTRIBUTION LOBU"/>
    <n v="63"/>
    <d v="2019-02-28T00:00:00"/>
    <x v="1"/>
    <n v="350000"/>
    <n v="40.935672514619881"/>
    <s v="7000003617/10C5030HY"/>
    <x v="1"/>
  </r>
  <r>
    <n v="112"/>
    <x v="3"/>
    <s v="TOYOTA KIJANG"/>
    <m/>
    <m/>
    <x v="0"/>
    <s v="HC &amp; SUPPORT SERVICES"/>
    <n v="64"/>
    <d v="2019-03-01T00:00:00"/>
    <x v="2"/>
    <n v="350000"/>
    <n v="40.935672514619881"/>
    <s v="7000003617/10C0299JO"/>
    <x v="0"/>
  </r>
  <r>
    <n v="113"/>
    <x v="6"/>
    <s v="TOYOTA FORTUNER"/>
    <m/>
    <m/>
    <x v="0"/>
    <s v="MANAGEMENT"/>
    <n v="65"/>
    <d v="2019-03-02T00:00:00"/>
    <x v="2"/>
    <n v="500000"/>
    <n v="58.479532163742689"/>
    <s v="7000003617/10C0299JA"/>
    <x v="1"/>
  </r>
  <r>
    <n v="114"/>
    <x v="18"/>
    <s v="TOYOTA HILUX"/>
    <n v="9488"/>
    <m/>
    <x v="0"/>
    <s v="BUSINESS. DEV. &amp; CUSTOMER. SERV."/>
    <n v="66"/>
    <d v="2019-03-02T00:00:00"/>
    <x v="2"/>
    <n v="500000"/>
    <n v="58.479532163742689"/>
    <s v="7000003617/10C0299FZ"/>
    <x v="1"/>
  </r>
  <r>
    <n v="115"/>
    <x v="8"/>
    <s v="ISUZU PANTHER"/>
    <n v="103615"/>
    <m/>
    <x v="0"/>
    <s v="FINANCE &amp; CONTRACT MANAGEMENT"/>
    <n v="67"/>
    <d v="2019-03-02T00:00:00"/>
    <x v="2"/>
    <n v="350000"/>
    <n v="40.935672514619881"/>
    <s v="7000003617/10C0299KB"/>
    <x v="1"/>
  </r>
  <r>
    <n v="116"/>
    <x v="11"/>
    <s v="TOYOTA AVANZA"/>
    <n v="13131"/>
    <m/>
    <x v="1"/>
    <s v="HC &amp; SUPPORT SERVICES"/>
    <n v="68"/>
    <d v="2019-03-02T00:00:00"/>
    <x v="2"/>
    <n v="250000"/>
    <n v="31.25"/>
    <s v="7000003617/10C0299JB"/>
    <x v="1"/>
  </r>
  <r>
    <n v="117"/>
    <x v="3"/>
    <s v="TOYOTA KIJANG"/>
    <n v="277292"/>
    <m/>
    <x v="0"/>
    <s v="HC &amp; SUPPORT SERVICES"/>
    <n v="69"/>
    <d v="2019-03-03T00:00:00"/>
    <x v="2"/>
    <n v="300000"/>
    <n v="35.087719298245617"/>
    <s v="7000003617/10C0299JO"/>
    <x v="0"/>
  </r>
  <r>
    <n v="118"/>
    <x v="4"/>
    <s v="TOYOTA HIACE"/>
    <n v="9531"/>
    <m/>
    <x v="0"/>
    <s v="HC &amp; SUPPORT SERVICES"/>
    <n v="70"/>
    <d v="2019-03-03T00:00:00"/>
    <x v="2"/>
    <n v="500000"/>
    <n v="58.479532163742689"/>
    <s v="7000003617/10C0299JO"/>
    <x v="0"/>
  </r>
  <r>
    <n v="119"/>
    <x v="13"/>
    <s v="TOYOTA FORTUNER"/>
    <n v="4887"/>
    <m/>
    <x v="0"/>
    <s v="MANAGEMENT"/>
    <n v="71"/>
    <d v="2019-03-04T00:00:00"/>
    <x v="2"/>
    <n v="400000"/>
    <n v="46.783625730994153"/>
    <s v="7000003617/10C0299JA"/>
    <x v="1"/>
  </r>
  <r>
    <n v="120"/>
    <x v="19"/>
    <s v="ISUZU PANTHER"/>
    <n v="100359"/>
    <m/>
    <x v="0"/>
    <s v="PARTS OPERATION &amp; DISTRIBUTION LOBU"/>
    <n v="72"/>
    <d v="2019-03-04T00:00:00"/>
    <x v="2"/>
    <n v="350000"/>
    <n v="40.935672514619881"/>
    <s v="7000003617/10C0230HY"/>
    <x v="1"/>
  </r>
  <r>
    <n v="121"/>
    <x v="17"/>
    <s v="TOYOTA HILUX"/>
    <n v="13663"/>
    <m/>
    <x v="0"/>
    <s v="MRC"/>
    <n v="73"/>
    <d v="2019-03-05T00:00:00"/>
    <x v="2"/>
    <n v="400000"/>
    <n v="46.783625730994153"/>
    <s v="7000003617/10C9060HG"/>
    <x v="1"/>
  </r>
  <r>
    <n v="122"/>
    <x v="3"/>
    <s v="TOYOTA KIJANG"/>
    <m/>
    <m/>
    <x v="0"/>
    <s v="HC &amp; SUPPORT SERVICES"/>
    <n v="74"/>
    <d v="2019-03-05T00:00:00"/>
    <x v="2"/>
    <n v="300000"/>
    <n v="35.087719298245617"/>
    <s v="7000003617/10C0299JO"/>
    <x v="0"/>
  </r>
  <r>
    <n v="123"/>
    <x v="16"/>
    <s v="FORD RANGER"/>
    <m/>
    <m/>
    <x v="0"/>
    <s v="PARTS OPERATION &amp; DISTRIBUTION LOBU"/>
    <n v="75"/>
    <d v="2019-03-06T00:00:00"/>
    <x v="2"/>
    <n v="350000"/>
    <n v="40.935672514619881"/>
    <s v="7000003617/10C5030HY"/>
    <x v="1"/>
  </r>
  <r>
    <n v="124"/>
    <x v="8"/>
    <s v="ISUZU PANTHER"/>
    <m/>
    <m/>
    <x v="0"/>
    <s v="FINANCE &amp; CONTRACT MANAGEMENT"/>
    <n v="76"/>
    <d v="2019-03-06T00:00:00"/>
    <x v="2"/>
    <n v="300000"/>
    <n v="35.087719298245617"/>
    <s v="7000003617/10C0299KB"/>
    <x v="1"/>
  </r>
  <r>
    <n v="125"/>
    <x v="15"/>
    <s v="ISUZU PANTHER"/>
    <n v="128740"/>
    <m/>
    <x v="0"/>
    <s v="HC &amp; SUPPORT SERVICES"/>
    <n v="77"/>
    <d v="2019-03-06T00:00:00"/>
    <x v="2"/>
    <n v="350000"/>
    <n v="40.935672514619881"/>
    <s v="7000003617/10C0299HV"/>
    <x v="0"/>
  </r>
  <r>
    <n v="126"/>
    <x v="12"/>
    <s v="ISUZU PANTHER"/>
    <m/>
    <m/>
    <x v="0"/>
    <s v="HC &amp; SUPPORT SERVICES"/>
    <n v="78"/>
    <d v="2019-03-06T00:00:00"/>
    <x v="2"/>
    <n v="300000"/>
    <n v="35.087719298245617"/>
    <s v="7000003617/10C0299JO"/>
    <x v="0"/>
  </r>
  <r>
    <n v="127"/>
    <x v="10"/>
    <s v="ISUZU PANTHER"/>
    <n v="125717"/>
    <m/>
    <x v="0"/>
    <s v="CRC"/>
    <n v="79"/>
    <d v="2019-03-07T00:00:00"/>
    <x v="2"/>
    <n v="150000"/>
    <n v="17.543859649122808"/>
    <s v="7000003617/10C0299JO"/>
    <x v="1"/>
  </r>
  <r>
    <n v="128"/>
    <x v="4"/>
    <s v="TOYOTA HIACE"/>
    <m/>
    <m/>
    <x v="0"/>
    <s v="HC &amp; SUPPORT SERVICES"/>
    <n v="80"/>
    <d v="2019-03-07T00:00:00"/>
    <x v="2"/>
    <n v="500000"/>
    <n v="58.479532163742689"/>
    <s v="7000003617/10C0299JO"/>
    <x v="0"/>
  </r>
  <r>
    <n v="129"/>
    <x v="2"/>
    <s v="TOYOTA AVANZA"/>
    <n v="12374"/>
    <m/>
    <x v="1"/>
    <s v="HC &amp; SUPPORT SERVICES"/>
    <n v="81"/>
    <d v="2019-03-07T00:00:00"/>
    <x v="2"/>
    <n v="250000"/>
    <n v="31.25"/>
    <s v="7000003617/10C0299JB"/>
    <x v="1"/>
  </r>
  <r>
    <n v="130"/>
    <x v="3"/>
    <s v="TOYOTA KIJANG"/>
    <m/>
    <m/>
    <x v="0"/>
    <s v="HC &amp; SUPPORT SERVICES"/>
    <n v="82"/>
    <d v="2019-03-08T00:00:00"/>
    <x v="2"/>
    <n v="350000"/>
    <n v="40.935672514619881"/>
    <s v="7000003617/10C0299JO"/>
    <x v="0"/>
  </r>
  <r>
    <n v="131"/>
    <x v="14"/>
    <s v="TOYOTA FORTUNER"/>
    <n v="59174"/>
    <m/>
    <x v="0"/>
    <s v="MANAGEMENT"/>
    <n v="83"/>
    <d v="2019-03-08T00:00:00"/>
    <x v="2"/>
    <n v="300000"/>
    <n v="35.087719298245617"/>
    <s v="7000003617/10C0299JO"/>
    <x v="1"/>
  </r>
  <r>
    <n v="132"/>
    <x v="11"/>
    <s v="TOYOTA AVANZA"/>
    <n v="13442"/>
    <m/>
    <x v="1"/>
    <s v="HC &amp; SUPPORT SERVICES"/>
    <n v="84"/>
    <d v="2019-03-08T00:00:00"/>
    <x v="2"/>
    <n v="200000"/>
    <n v="25"/>
    <s v="7000003617/10C0299JB"/>
    <x v="1"/>
  </r>
  <r>
    <n v="133"/>
    <x v="12"/>
    <s v="ISUZU PANTHER"/>
    <m/>
    <m/>
    <x v="0"/>
    <s v="HC &amp; SUPPORT SERVICES"/>
    <n v="85"/>
    <d v="2019-03-09T00:00:00"/>
    <x v="2"/>
    <n v="250000"/>
    <n v="29.239766081871345"/>
    <s v="7000003617/10C0299JO"/>
    <x v="0"/>
  </r>
  <r>
    <n v="134"/>
    <x v="13"/>
    <s v="TOYOTA FORTUNER"/>
    <n v="5279"/>
    <m/>
    <x v="0"/>
    <s v="MANAGEMENT"/>
    <n v="86"/>
    <d v="2019-03-09T00:00:00"/>
    <x v="2"/>
    <n v="300000"/>
    <n v="35.087719298245617"/>
    <s v="7000003617/10C0299JA"/>
    <x v="1"/>
  </r>
  <r>
    <n v="135"/>
    <x v="17"/>
    <s v="TOYOTA HILUX"/>
    <n v="14057"/>
    <m/>
    <x v="0"/>
    <s v="MRC"/>
    <n v="87"/>
    <d v="2019-03-09T00:00:00"/>
    <x v="2"/>
    <n v="350000"/>
    <n v="40.935672514619881"/>
    <s v="7000003617/10C9060HG"/>
    <x v="1"/>
  </r>
  <r>
    <n v="136"/>
    <x v="1"/>
    <s v="TOYOTA INNOVA"/>
    <n v="41622"/>
    <m/>
    <x v="0"/>
    <s v="MRC"/>
    <n v="88"/>
    <d v="2019-03-09T00:00:00"/>
    <x v="2"/>
    <n v="400000"/>
    <n v="46.783625730994153"/>
    <s v="7000003617/10C9060HG"/>
    <x v="1"/>
  </r>
  <r>
    <n v="137"/>
    <x v="3"/>
    <s v="TOYOTA KIJANG"/>
    <m/>
    <m/>
    <x v="0"/>
    <s v="HC &amp; SUPPORT SERVICES"/>
    <n v="89"/>
    <d v="2019-03-10T00:00:00"/>
    <x v="2"/>
    <n v="250000"/>
    <n v="29.239766081871345"/>
    <s v="7000003617/10C0299JO"/>
    <x v="0"/>
  </r>
  <r>
    <n v="138"/>
    <x v="19"/>
    <s v="ISUZU PANTHER"/>
    <m/>
    <m/>
    <x v="0"/>
    <s v="PARTS OPERATION &amp; DISTRIBUTION LOBU"/>
    <n v="90"/>
    <d v="2019-03-11T00:00:00"/>
    <x v="2"/>
    <n v="200000"/>
    <n v="23.391812865497077"/>
    <s v="7000003617/10C0230HY"/>
    <x v="1"/>
  </r>
  <r>
    <n v="139"/>
    <x v="10"/>
    <s v="ISUZU PANTHER"/>
    <n v="125924"/>
    <m/>
    <x v="0"/>
    <s v="CRC"/>
    <n v="91"/>
    <d v="2019-03-11T00:00:00"/>
    <x v="2"/>
    <n v="350000"/>
    <n v="40.935672514619881"/>
    <s v="7000003617/10C0299JO"/>
    <x v="1"/>
  </r>
  <r>
    <n v="140"/>
    <x v="13"/>
    <s v="TOYOTA FORTUNER"/>
    <m/>
    <m/>
    <x v="0"/>
    <s v="MANAGEMENT"/>
    <n v="92"/>
    <d v="2019-03-11T00:00:00"/>
    <x v="2"/>
    <n v="350000"/>
    <n v="40.935672514619881"/>
    <s v="7000003617/10C0299JA"/>
    <x v="1"/>
  </r>
  <r>
    <n v="141"/>
    <x v="15"/>
    <s v="ISUZU PANTHER"/>
    <m/>
    <m/>
    <x v="0"/>
    <s v="HC &amp; SUPPORT SERVICES"/>
    <n v="93"/>
    <d v="2019-03-11T00:00:00"/>
    <x v="2"/>
    <n v="350000"/>
    <n v="40.935672514619881"/>
    <s v="7000003617/10C0299HV"/>
    <x v="0"/>
  </r>
  <r>
    <n v="142"/>
    <x v="4"/>
    <s v="TOYOTA HIACE"/>
    <n v="10647"/>
    <m/>
    <x v="0"/>
    <s v="HC &amp; SUPPORT SERVICES"/>
    <n v="94"/>
    <d v="2019-03-11T00:00:00"/>
    <x v="2"/>
    <n v="500000"/>
    <n v="58.479532163742689"/>
    <s v="7000003617/10C0299JO"/>
    <x v="0"/>
  </r>
  <r>
    <n v="143"/>
    <x v="8"/>
    <s v="ISUZU PANTHER"/>
    <n v="401045"/>
    <m/>
    <x v="0"/>
    <s v="FINANCE &amp; CONTRACT MANAGEMENT"/>
    <n v="95"/>
    <d v="2019-03-12T00:00:00"/>
    <x v="2"/>
    <n v="400000"/>
    <n v="46.783625730994153"/>
    <s v="7000003617/10C0299KB"/>
    <x v="1"/>
  </r>
  <r>
    <n v="144"/>
    <x v="12"/>
    <s v="ISUZU PANTHER"/>
    <n v="272044"/>
    <m/>
    <x v="0"/>
    <s v="HC &amp; SUPPORT SERVICES"/>
    <n v="96"/>
    <d v="2019-03-12T00:00:00"/>
    <x v="2"/>
    <n v="300000"/>
    <n v="35.087719298245617"/>
    <s v="7000003617/10C0299JO"/>
    <x v="0"/>
  </r>
  <r>
    <n v="145"/>
    <x v="2"/>
    <s v="TOYOTA AVANZA"/>
    <n v="12703"/>
    <m/>
    <x v="1"/>
    <s v="HC &amp; SUPPORT SERVICES"/>
    <n v="97"/>
    <d v="2019-03-13T00:00:00"/>
    <x v="2"/>
    <n v="250000"/>
    <n v="31.25"/>
    <s v="7000003617/10C0299JB"/>
    <x v="1"/>
  </r>
  <r>
    <n v="146"/>
    <x v="9"/>
    <s v="TOYOTA INNOVA"/>
    <n v="28211"/>
    <m/>
    <x v="0"/>
    <s v="MANAGEMENT"/>
    <n v="98"/>
    <d v="2019-03-14T00:00:00"/>
    <x v="2"/>
    <n v="300000"/>
    <n v="35.087719298245617"/>
    <s v="7000003617/10C0299JA"/>
    <x v="0"/>
  </r>
  <r>
    <n v="147"/>
    <x v="5"/>
    <s v="TOYOTA AVANZA"/>
    <n v="225576"/>
    <m/>
    <x v="1"/>
    <s v="HC &amp; SUPPORT SERVICES"/>
    <n v="99"/>
    <d v="2019-03-14T00:00:00"/>
    <x v="2"/>
    <n v="250000"/>
    <n v="31.25"/>
    <s v="7000003617/10C0299JO"/>
    <x v="1"/>
  </r>
  <r>
    <n v="148"/>
    <x v="12"/>
    <s v="ISUZU PANTHER"/>
    <n v="272388"/>
    <m/>
    <x v="0"/>
    <s v="HC &amp; SUPPORT SERVICES"/>
    <n v="100"/>
    <d v="2019-03-14T00:00:00"/>
    <x v="2"/>
    <n v="300000"/>
    <n v="35.087719298245617"/>
    <s v="7000003617/10C0299JO"/>
    <x v="0"/>
  </r>
  <r>
    <n v="149"/>
    <x v="17"/>
    <s v="TOYOTA HILUX"/>
    <n v="14516"/>
    <m/>
    <x v="0"/>
    <s v="MRC"/>
    <n v="1"/>
    <d v="2019-03-15T00:00:00"/>
    <x v="2"/>
    <n v="500000"/>
    <n v="58.479532163742689"/>
    <s v="7000003617/10C9060HG"/>
    <x v="1"/>
  </r>
  <r>
    <n v="150"/>
    <x v="18"/>
    <s v="TOYOTA HILUX"/>
    <n v="10110"/>
    <m/>
    <x v="0"/>
    <s v="BUSINESS. DEV. &amp; CUSTOMER. SERV."/>
    <n v="2"/>
    <d v="2019-03-15T00:00:00"/>
    <x v="2"/>
    <n v="500000"/>
    <n v="58.479532163742689"/>
    <s v="7000003617/10C0299FZ"/>
    <x v="1"/>
  </r>
  <r>
    <n v="151"/>
    <x v="16"/>
    <s v="FORD RANGER"/>
    <n v="69859"/>
    <m/>
    <x v="0"/>
    <s v="PARTS OPERATION &amp; DISTRIBUTION LOBU"/>
    <n v="3"/>
    <d v="2019-03-15T00:00:00"/>
    <x v="2"/>
    <n v="400000"/>
    <n v="46.783625730994153"/>
    <s v="7000003617/10C5030HY"/>
    <x v="1"/>
  </r>
  <r>
    <n v="152"/>
    <x v="4"/>
    <s v="TOYOTA HIACE"/>
    <m/>
    <m/>
    <x v="0"/>
    <s v="HC &amp; SUPPORT SERVICES"/>
    <n v="4"/>
    <d v="2019-03-15T00:00:00"/>
    <x v="2"/>
    <n v="600000"/>
    <n v="70.175438596491233"/>
    <s v="7000003617/10C0299JO"/>
    <x v="0"/>
  </r>
  <r>
    <n v="153"/>
    <x v="12"/>
    <s v="ISUZU PANTHER"/>
    <n v="271914"/>
    <m/>
    <x v="0"/>
    <s v="HC &amp; SUPPORT SERVICES"/>
    <n v="5"/>
    <d v="2019-03-17T00:00:00"/>
    <x v="2"/>
    <n v="350000"/>
    <n v="40.935672514619881"/>
    <s v="7000003617/10C0299JO"/>
    <x v="0"/>
  </r>
  <r>
    <n v="154"/>
    <x v="8"/>
    <s v="ISUZU PANTHER"/>
    <m/>
    <m/>
    <x v="0"/>
    <s v="FINANCE &amp; CONTRACT MANAGEMENT"/>
    <n v="6"/>
    <d v="2019-03-17T00:00:00"/>
    <x v="2"/>
    <n v="350000"/>
    <n v="40.935672514619881"/>
    <s v="7000003617/10C0299KB"/>
    <x v="1"/>
  </r>
  <r>
    <n v="155"/>
    <x v="13"/>
    <s v="TOYOTA FORTUNER"/>
    <n v="6177"/>
    <m/>
    <x v="0"/>
    <s v="MANAGEMENT"/>
    <n v="7"/>
    <d v="2019-03-18T00:00:00"/>
    <x v="2"/>
    <n v="500000"/>
    <n v="58.479532163742689"/>
    <s v="7000003617/10C0299JA"/>
    <x v="1"/>
  </r>
  <r>
    <n v="156"/>
    <x v="1"/>
    <s v="TOYOTA INNOVA"/>
    <n v="41955"/>
    <m/>
    <x v="0"/>
    <s v="MRC"/>
    <n v="8"/>
    <d v="2019-03-18T00:00:00"/>
    <x v="2"/>
    <n v="300000"/>
    <n v="35.087719298245617"/>
    <s v="7000003617/10C9060HG"/>
    <x v="1"/>
  </r>
  <r>
    <n v="157"/>
    <x v="11"/>
    <s v="TOYOTA AVANZA"/>
    <m/>
    <m/>
    <x v="1"/>
    <s v="HC &amp; SUPPORT SERVICES"/>
    <n v="9"/>
    <d v="2019-03-18T00:00:00"/>
    <x v="2"/>
    <n v="250000"/>
    <n v="31.25"/>
    <s v="7000003617/10C0299JB"/>
    <x v="1"/>
  </r>
  <r>
    <n v="158"/>
    <x v="19"/>
    <s v="ISUZU PANTHER"/>
    <m/>
    <m/>
    <x v="0"/>
    <s v="PARTS OPERATION &amp; DISTRIBUTION LOBU"/>
    <n v="10"/>
    <d v="2019-03-19T00:00:00"/>
    <x v="2"/>
    <n v="300000"/>
    <n v="35.087719298245617"/>
    <s v="7000003617/10C0230HY"/>
    <x v="1"/>
  </r>
  <r>
    <n v="159"/>
    <x v="2"/>
    <s v="TOYOTA AVANZA"/>
    <n v="13402"/>
    <m/>
    <x v="1"/>
    <s v="HC &amp; SUPPORT SERVICES"/>
    <n v="11"/>
    <d v="2019-03-19T00:00:00"/>
    <x v="2"/>
    <n v="200000"/>
    <n v="25"/>
    <s v="7000003617/10C0299JB"/>
    <x v="1"/>
  </r>
  <r>
    <n v="160"/>
    <x v="0"/>
    <s v="FORD RANGER"/>
    <m/>
    <m/>
    <x v="0"/>
    <s v="HC &amp; SUPPORT SERVICES"/>
    <n v="12"/>
    <d v="2019-03-19T00:00:00"/>
    <x v="2"/>
    <n v="500000"/>
    <n v="58.479532163742689"/>
    <s v="7000003617/10C0299JO"/>
    <x v="0"/>
  </r>
  <r>
    <n v="161"/>
    <x v="12"/>
    <s v="ISUZU PANTHER"/>
    <m/>
    <m/>
    <x v="0"/>
    <s v="HC &amp; SUPPORT SERVICES"/>
    <n v="13"/>
    <d v="2019-03-19T00:00:00"/>
    <x v="2"/>
    <n v="350000"/>
    <n v="40.935672514619881"/>
    <s v="7000003617/10C0299JO"/>
    <x v="0"/>
  </r>
  <r>
    <n v="162"/>
    <x v="15"/>
    <s v="ISUZU PANTHER"/>
    <m/>
    <m/>
    <x v="0"/>
    <s v="HC &amp; SUPPORT SERVICES"/>
    <n v="14"/>
    <d v="2019-03-19T00:00:00"/>
    <x v="2"/>
    <n v="350000"/>
    <n v="40.935672514619881"/>
    <s v="7000003617/10C0299HV"/>
    <x v="0"/>
  </r>
  <r>
    <n v="163"/>
    <x v="10"/>
    <s v="ISUZU PANTHER"/>
    <n v="126398"/>
    <m/>
    <x v="0"/>
    <s v="CRC"/>
    <n v="15"/>
    <d v="2019-03-20T00:00:00"/>
    <x v="2"/>
    <n v="300000"/>
    <n v="35.087719298245617"/>
    <s v="7000003617/10C0299JO"/>
    <x v="1"/>
  </r>
  <r>
    <n v="164"/>
    <x v="4"/>
    <s v="TOYOTA HIACE"/>
    <n v="11818"/>
    <m/>
    <x v="0"/>
    <s v="HC &amp; SUPPORT SERVICES"/>
    <n v="16"/>
    <d v="2019-03-20T00:00:00"/>
    <x v="2"/>
    <n v="500000"/>
    <n v="58.479532163742689"/>
    <s v="7000003617/10C0299JO"/>
    <x v="0"/>
  </r>
  <r>
    <n v="165"/>
    <x v="8"/>
    <s v="ISUZU PANTHER"/>
    <n v="105261"/>
    <m/>
    <x v="0"/>
    <s v="FINANCE &amp; CONTRACT MANAGEMENT"/>
    <n v="17"/>
    <d v="2019-03-20T00:00:00"/>
    <x v="2"/>
    <n v="200000"/>
    <n v="23.391812865497077"/>
    <s v="7000003617/10C0299KB"/>
    <x v="1"/>
  </r>
  <r>
    <n v="166"/>
    <x v="17"/>
    <s v="TOYOTA HILUX"/>
    <n v="15000"/>
    <m/>
    <x v="0"/>
    <s v="MRC"/>
    <n v="18"/>
    <d v="2019-03-20T00:00:00"/>
    <x v="2"/>
    <n v="400000"/>
    <n v="46.783625730994153"/>
    <s v="7000003617/10C9060HG"/>
    <x v="1"/>
  </r>
  <r>
    <n v="167"/>
    <x v="6"/>
    <s v="TOYOTA FORTUNER"/>
    <m/>
    <m/>
    <x v="0"/>
    <s v="MANAGEMENT"/>
    <n v="19"/>
    <d v="2019-03-21T00:00:00"/>
    <x v="2"/>
    <n v="350000"/>
    <n v="40.935672514619881"/>
    <s v="7000003617/10C0299JA"/>
    <x v="1"/>
  </r>
  <r>
    <n v="168"/>
    <x v="13"/>
    <s v="TOYOTA FORTUNER"/>
    <m/>
    <m/>
    <x v="0"/>
    <s v="MANAGEMENT"/>
    <n v="20"/>
    <d v="2019-03-22T00:00:00"/>
    <x v="2"/>
    <n v="350000"/>
    <n v="40.935672514619881"/>
    <s v="7000003617/10C0299JA"/>
    <x v="1"/>
  </r>
  <r>
    <n v="169"/>
    <x v="12"/>
    <s v="ISUZU PANTHER"/>
    <m/>
    <m/>
    <x v="0"/>
    <s v="HC &amp; SUPPORT SERVICES"/>
    <n v="21"/>
    <d v="2019-03-23T00:00:00"/>
    <x v="2"/>
    <n v="250000"/>
    <n v="29.239766081871345"/>
    <s v="7000003617/10C0299JO"/>
    <x v="0"/>
  </r>
  <r>
    <n v="170"/>
    <x v="4"/>
    <s v="TOYOTA HIACE"/>
    <n v="12379"/>
    <m/>
    <x v="0"/>
    <s v="HC &amp; SUPPORT SERVICES"/>
    <n v="22"/>
    <d v="2019-03-24T00:00:00"/>
    <x v="2"/>
    <n v="500000"/>
    <n v="58.479532163742689"/>
    <s v="7000003617/10C0299JO"/>
    <x v="0"/>
  </r>
  <r>
    <n v="171"/>
    <x v="19"/>
    <s v="ISUZU PANTHER"/>
    <n v="101350"/>
    <m/>
    <x v="0"/>
    <s v="PARTS OPERATION &amp; DISTRIBUTION LOBU"/>
    <n v="23"/>
    <d v="2019-03-25T00:00:00"/>
    <x v="2"/>
    <n v="400000"/>
    <n v="38.46153846153846"/>
    <s v="7000003617/10C0230HY"/>
    <x v="1"/>
  </r>
  <r>
    <n v="172"/>
    <x v="8"/>
    <s v="ISUZU PANTHER"/>
    <m/>
    <m/>
    <x v="0"/>
    <s v="FINANCE &amp; CONTRACT MANAGEMENT"/>
    <n v="24"/>
    <d v="2019-03-25T00:00:00"/>
    <x v="2"/>
    <n v="350000"/>
    <n v="33.653846153846153"/>
    <s v="7000003617/10C0299KB"/>
    <x v="1"/>
  </r>
  <r>
    <n v="173"/>
    <x v="10"/>
    <s v="ISUZU PANTHER"/>
    <n v="126781"/>
    <m/>
    <x v="0"/>
    <s v="CRC"/>
    <n v="25"/>
    <d v="2019-03-25T00:00:00"/>
    <x v="2"/>
    <n v="350000"/>
    <n v="33.653846153846153"/>
    <s v="7000003617/10C0299JO"/>
    <x v="1"/>
  </r>
  <r>
    <n v="174"/>
    <x v="12"/>
    <s v="ISUZU PANTHER"/>
    <m/>
    <m/>
    <x v="0"/>
    <s v="HC &amp; SUPPORT SERVICES"/>
    <n v="26"/>
    <d v="2019-03-26T00:00:00"/>
    <x v="2"/>
    <n v="400000"/>
    <n v="38.46153846153846"/>
    <s v="7000003617/10C0299JO"/>
    <x v="0"/>
  </r>
  <r>
    <n v="175"/>
    <x v="17"/>
    <s v="TOYOTA HILUX"/>
    <n v="15505"/>
    <m/>
    <x v="0"/>
    <s v="MRC"/>
    <n v="27"/>
    <d v="2019-03-26T00:00:00"/>
    <x v="2"/>
    <n v="500000"/>
    <n v="48.07692307692308"/>
    <s v="7000003617/10C9060HG"/>
    <x v="1"/>
  </r>
  <r>
    <n v="176"/>
    <x v="18"/>
    <s v="TOYOTA HILUX"/>
    <m/>
    <m/>
    <x v="0"/>
    <s v="BUSINESS. DEV. &amp; CUSTOMER. SERV."/>
    <n v="28"/>
    <d v="2019-03-26T00:00:00"/>
    <x v="2"/>
    <n v="500000"/>
    <n v="48.07692307692308"/>
    <s v="7000003617/10C0299FZ"/>
    <x v="1"/>
  </r>
  <r>
    <n v="177"/>
    <x v="2"/>
    <s v="TOYOTA AVANZA"/>
    <n v="13433"/>
    <m/>
    <x v="1"/>
    <s v="HC &amp; SUPPORT SERVICES"/>
    <n v="29"/>
    <d v="2019-03-26T00:00:00"/>
    <x v="2"/>
    <n v="250000"/>
    <n v="31.847133757961782"/>
    <s v="7000003617/10C0299JB"/>
    <x v="1"/>
  </r>
  <r>
    <n v="178"/>
    <x v="11"/>
    <s v="TOYOTA AVANZA"/>
    <m/>
    <m/>
    <x v="1"/>
    <s v="HC &amp; SUPPORT SERVICES"/>
    <n v="30"/>
    <d v="2019-03-27T00:00:00"/>
    <x v="2"/>
    <n v="300000"/>
    <n v="38.216560509554142"/>
    <s v="7000003617/10C0299JB"/>
    <x v="1"/>
  </r>
  <r>
    <n v="179"/>
    <x v="16"/>
    <s v="FORD RANGER"/>
    <n v="70186"/>
    <m/>
    <x v="0"/>
    <s v="PARTS OPERATION &amp; DISTRIBUTION LOBU"/>
    <n v="31"/>
    <d v="2019-03-27T00:00:00"/>
    <x v="2"/>
    <n v="350000"/>
    <n v="33.653846153846153"/>
    <s v="7000003617/10C5030HY"/>
    <x v="1"/>
  </r>
  <r>
    <n v="180"/>
    <x v="8"/>
    <s v="ISUZU PANTHER"/>
    <n v="106087"/>
    <m/>
    <x v="0"/>
    <s v="FINANCE &amp; CONTRACT MANAGEMENT"/>
    <n v="32"/>
    <d v="2019-03-28T00:00:00"/>
    <x v="2"/>
    <n v="300000"/>
    <n v="28.846153846153847"/>
    <s v="7000003617/10C0299KB"/>
    <x v="1"/>
  </r>
  <r>
    <n v="181"/>
    <x v="5"/>
    <s v="TOYOTA AVANZA"/>
    <m/>
    <m/>
    <x v="1"/>
    <s v="HC &amp; SUPPORT SERVICES"/>
    <n v="33"/>
    <d v="2019-03-28T00:00:00"/>
    <x v="2"/>
    <n v="250000"/>
    <n v="31.847133757961782"/>
    <s v="7000003617/10C0299JO"/>
    <x v="1"/>
  </r>
  <r>
    <n v="182"/>
    <x v="3"/>
    <s v="TOYOTA KIJANG"/>
    <m/>
    <m/>
    <x v="0"/>
    <s v="HC &amp; SUPPORT SERVICES"/>
    <n v="34"/>
    <d v="2019-03-28T00:00:00"/>
    <x v="2"/>
    <n v="300000"/>
    <n v="28.846153846153847"/>
    <s v="7000003617/10C0299JO"/>
    <x v="0"/>
  </r>
  <r>
    <n v="183"/>
    <x v="12"/>
    <s v="ISUZU PANTHER"/>
    <n v="215121"/>
    <m/>
    <x v="0"/>
    <s v="HC &amp; SUPPORT SERVICES"/>
    <n v="35"/>
    <d v="2019-03-29T00:00:00"/>
    <x v="2"/>
    <n v="400000"/>
    <n v="38.46153846153846"/>
    <s v="7000003617/10C0299JO"/>
    <x v="0"/>
  </r>
  <r>
    <n v="184"/>
    <x v="13"/>
    <s v="TOYOTA FORTUNER"/>
    <n v="6846"/>
    <m/>
    <x v="0"/>
    <s v="MANAGEMENT"/>
    <n v="36"/>
    <d v="2019-03-29T00:00:00"/>
    <x v="2"/>
    <n v="350000"/>
    <n v="33.653846153846153"/>
    <s v="7000003617/10C0299JA"/>
    <x v="1"/>
  </r>
  <r>
    <n v="185"/>
    <x v="15"/>
    <s v="ISUZU PANTHER"/>
    <m/>
    <m/>
    <x v="0"/>
    <s v="HC &amp; SUPPORT SERVICES"/>
    <n v="37"/>
    <d v="2019-03-29T00:00:00"/>
    <x v="2"/>
    <n v="400000"/>
    <n v="38.46153846153846"/>
    <s v="7000003617/10C0299HV"/>
    <x v="0"/>
  </r>
  <r>
    <n v="186"/>
    <x v="9"/>
    <s v="TOYOTA INNOVA"/>
    <n v="28516"/>
    <m/>
    <x v="0"/>
    <s v="MANAGEMENT"/>
    <n v="38"/>
    <d v="2019-03-29T00:00:00"/>
    <x v="2"/>
    <n v="300000"/>
    <n v="28.846153846153847"/>
    <s v="7000003617/10C0299JA"/>
    <x v="0"/>
  </r>
  <r>
    <n v="187"/>
    <x v="3"/>
    <s v="TOYOTA KIJANG"/>
    <m/>
    <m/>
    <x v="0"/>
    <s v="HC &amp; SUPPORT SERVICES"/>
    <n v="39"/>
    <d v="2019-03-30T00:00:00"/>
    <x v="2"/>
    <n v="300000"/>
    <n v="28.846153846153847"/>
    <s v="7000003617/10C0299JO"/>
    <x v="0"/>
  </r>
  <r>
    <n v="188"/>
    <x v="19"/>
    <s v="ISUZU PANTHER"/>
    <m/>
    <m/>
    <x v="0"/>
    <s v="PARTS OPERATION &amp; DISTRIBUTION LOBU"/>
    <n v="40"/>
    <d v="2019-03-30T00:00:00"/>
    <x v="2"/>
    <n v="350000"/>
    <n v="33.653846153846153"/>
    <s v="7000003617/10C0230HY"/>
    <x v="1"/>
  </r>
  <r>
    <n v="189"/>
    <x v="12"/>
    <s v="ISUZU PANTHER"/>
    <n v="275528"/>
    <m/>
    <x v="0"/>
    <s v="HC &amp; SUPPORT SERVICES"/>
    <n v="41"/>
    <d v="2019-03-31T00:00:00"/>
    <x v="2"/>
    <n v="200000"/>
    <n v="19.23076923076923"/>
    <s v="7000003617/10C0299JO"/>
    <x v="0"/>
  </r>
  <r>
    <n v="190"/>
    <x v="6"/>
    <s v="TOYOTA FORTUNER"/>
    <n v="88714"/>
    <m/>
    <x v="0"/>
    <s v="MANAGEMENT"/>
    <n v="42"/>
    <d v="2019-04-01T00:00:00"/>
    <x v="3"/>
    <n v="350000"/>
    <n v="33.653846153846153"/>
    <s v="7000003617/10C0299JA"/>
    <x v="1"/>
  </r>
  <r>
    <n v="191"/>
    <x v="3"/>
    <s v="TOYOTA KIJANG"/>
    <m/>
    <m/>
    <x v="0"/>
    <s v="HC &amp; SUPPORT SERVICES"/>
    <n v="43"/>
    <d v="2019-04-01T00:00:00"/>
    <x v="3"/>
    <n v="300000"/>
    <n v="28.846153846153847"/>
    <s v="7000003617/10C0299JO"/>
    <x v="0"/>
  </r>
  <r>
    <n v="192"/>
    <x v="10"/>
    <s v="ISUZU PANTHER"/>
    <n v="127264"/>
    <m/>
    <x v="0"/>
    <s v="CRC"/>
    <n v="44"/>
    <d v="2019-04-01T00:00:00"/>
    <x v="3"/>
    <n v="350000"/>
    <n v="33.653846153846153"/>
    <s v="7000003617/10C0299JO"/>
    <x v="1"/>
  </r>
  <r>
    <n v="193"/>
    <x v="3"/>
    <s v="TOYOTA KIJANG"/>
    <n v="279392"/>
    <m/>
    <x v="0"/>
    <s v="HC &amp; SUPPORT SERVICES"/>
    <n v="45"/>
    <d v="2019-04-02T00:00:00"/>
    <x v="3"/>
    <n v="350000"/>
    <n v="33.653846153846153"/>
    <s v="7000003617/10C0299JO"/>
    <x v="0"/>
  </r>
  <r>
    <n v="194"/>
    <x v="8"/>
    <s v="ISUZU PANTHER"/>
    <n v="106444"/>
    <m/>
    <x v="0"/>
    <s v="FINANCE &amp; CONTRACT MANAGEMENT"/>
    <n v="46"/>
    <d v="2019-04-03T00:00:00"/>
    <x v="3"/>
    <n v="350000"/>
    <n v="33.653846153846153"/>
    <s v="7000003617/10C0299KB"/>
    <x v="1"/>
  </r>
  <r>
    <n v="195"/>
    <x v="0"/>
    <s v="FORD RANGER"/>
    <n v="154516"/>
    <m/>
    <x v="0"/>
    <s v="HC &amp; SUPPORT SERVICES"/>
    <n v="47"/>
    <d v="2019-04-03T00:00:00"/>
    <x v="3"/>
    <n v="500000"/>
    <n v="48.07692307692308"/>
    <s v="7000003617/10C0299JO"/>
    <x v="0"/>
  </r>
  <r>
    <n v="196"/>
    <x v="12"/>
    <s v="ISUZU PANTHER"/>
    <n v="275933"/>
    <m/>
    <x v="0"/>
    <s v="HC &amp; SUPPORT SERVICES"/>
    <n v="48"/>
    <d v="2019-04-03T00:00:00"/>
    <x v="3"/>
    <n v="300000"/>
    <n v="28.846153846153847"/>
    <s v="7000003617/10C0299JO"/>
    <x v="0"/>
  </r>
  <r>
    <n v="197"/>
    <x v="3"/>
    <s v="TOYOTA KIJANG"/>
    <n v="279719"/>
    <m/>
    <x v="0"/>
    <s v="HC &amp; SUPPORT SERVICES"/>
    <n v="49"/>
    <d v="2019-04-04T00:00:00"/>
    <x v="3"/>
    <n v="300000"/>
    <n v="28.846153846153847"/>
    <s v="7000003617/10C0299JO"/>
    <x v="0"/>
  </r>
  <r>
    <n v="198"/>
    <x v="15"/>
    <s v="ISUZU PANTHER"/>
    <m/>
    <m/>
    <x v="0"/>
    <s v="HC &amp; SUPPORT SERVICES"/>
    <n v="50"/>
    <d v="2019-04-04T00:00:00"/>
    <x v="3"/>
    <n v="300000"/>
    <n v="28.846153846153847"/>
    <s v="7000003617/10C0299HV"/>
    <x v="0"/>
  </r>
  <r>
    <n v="199"/>
    <x v="16"/>
    <s v="FORD RANGER"/>
    <n v="70392"/>
    <m/>
    <x v="0"/>
    <s v="PARTS OPERATION &amp; DISTRIBUTION LOBU"/>
    <n v="51"/>
    <d v="2019-04-04T00:00:00"/>
    <x v="3"/>
    <n v="400000"/>
    <n v="38.46153846153846"/>
    <s v="7000003617/10C5030HY"/>
    <x v="1"/>
  </r>
  <r>
    <n v="200"/>
    <x v="11"/>
    <s v="TOYOTA AVANZA"/>
    <n v="14584"/>
    <m/>
    <x v="1"/>
    <s v="HC &amp; SUPPORT SERVICES"/>
    <n v="52"/>
    <d v="2019-04-05T00:00:00"/>
    <x v="3"/>
    <n v="300000"/>
    <n v="38.216560509554142"/>
    <s v="7000003617/10C0299JB"/>
    <x v="1"/>
  </r>
  <r>
    <n v="201"/>
    <x v="10"/>
    <s v="ISUZU PANTHER"/>
    <n v="127693"/>
    <m/>
    <x v="0"/>
    <s v="CRC"/>
    <n v="53"/>
    <d v="2019-04-05T00:00:00"/>
    <x v="3"/>
    <n v="300000"/>
    <n v="28.846153846153847"/>
    <s v="7000003617/10C0299JO"/>
    <x v="1"/>
  </r>
  <r>
    <n v="202"/>
    <x v="13"/>
    <s v="TOYOTA FORTUNER"/>
    <n v="7269"/>
    <m/>
    <x v="0"/>
    <s v="MANAGEMENT"/>
    <n v="54"/>
    <d v="2019-04-05T00:00:00"/>
    <x v="3"/>
    <n v="400000"/>
    <n v="38.46153846153846"/>
    <s v="7000003617/10C0299JA"/>
    <x v="1"/>
  </r>
  <r>
    <n v="203"/>
    <x v="8"/>
    <s v="ISUZU PANTHER"/>
    <n v="106734"/>
    <m/>
    <x v="0"/>
    <s v="FINANCE &amp; CONTRACT MANAGEMENT"/>
    <n v="55"/>
    <d v="2019-04-06T00:00:00"/>
    <x v="3"/>
    <n v="200000"/>
    <n v="19.23076923076923"/>
    <s v="7000003617/10C0299KB"/>
    <x v="1"/>
  </r>
  <r>
    <n v="204"/>
    <x v="19"/>
    <s v="ISUZU PANTHER"/>
    <m/>
    <m/>
    <x v="0"/>
    <s v="PARTS OPERATION &amp; DISTRIBUTION LOBU"/>
    <n v="56"/>
    <d v="2019-04-06T00:00:00"/>
    <x v="3"/>
    <n v="300000"/>
    <n v="28.846153846153847"/>
    <s v="7000003617/10C0230HY"/>
    <x v="1"/>
  </r>
  <r>
    <n v="205"/>
    <x v="12"/>
    <s v="ISUZU PANTHER"/>
    <n v="276316"/>
    <m/>
    <x v="0"/>
    <s v="HC &amp; SUPPORT SERVICES"/>
    <n v="57"/>
    <d v="2019-04-06T00:00:00"/>
    <x v="3"/>
    <n v="300000"/>
    <n v="28.846153846153847"/>
    <s v="7000003617/10C0299JO"/>
    <x v="0"/>
  </r>
  <r>
    <n v="206"/>
    <x v="14"/>
    <s v="TOYOTA FORTUNER"/>
    <n v="59606"/>
    <m/>
    <x v="0"/>
    <s v="MANAGEMENT"/>
    <n v="58"/>
    <d v="2019-04-08T00:00:00"/>
    <x v="3"/>
    <n v="400000"/>
    <n v="38.46153846153846"/>
    <s v="7000003617/10C0299JO"/>
    <x v="1"/>
  </r>
  <r>
    <n v="207"/>
    <x v="5"/>
    <s v="TOYOTA AVANZA"/>
    <m/>
    <m/>
    <x v="1"/>
    <s v="HC &amp; SUPPORT SERVICES"/>
    <n v="59"/>
    <d v="2019-04-08T00:00:00"/>
    <x v="3"/>
    <n v="300000"/>
    <n v="38.216560509554142"/>
    <s v="7000003617/10C0299JO"/>
    <x v="1"/>
  </r>
  <r>
    <n v="208"/>
    <x v="17"/>
    <s v="TOYOTA HILUX"/>
    <n v="16529"/>
    <m/>
    <x v="0"/>
    <s v="MRC"/>
    <n v="60"/>
    <d v="2019-04-09T00:00:00"/>
    <x v="3"/>
    <n v="500000"/>
    <n v="48.07692307692308"/>
    <s v="7000003617/10C9060HG"/>
    <x v="1"/>
  </r>
  <r>
    <n v="209"/>
    <x v="9"/>
    <s v="TOYOTA INNOVA"/>
    <n v="28818"/>
    <m/>
    <x v="0"/>
    <s v="MANAGEMENT"/>
    <n v="61"/>
    <d v="2019-04-09T00:00:00"/>
    <x v="3"/>
    <n v="250000"/>
    <n v="24.03846153846154"/>
    <s v="7000003617/10C0299JA"/>
    <x v="0"/>
  </r>
  <r>
    <n v="210"/>
    <x v="0"/>
    <s v="FORD RANGER"/>
    <n v="154999"/>
    <m/>
    <x v="0"/>
    <s v="HC &amp; SUPPORT SERVICES"/>
    <n v="62"/>
    <d v="2019-04-09T00:00:00"/>
    <x v="3"/>
    <n v="500000"/>
    <n v="48.07692307692308"/>
    <s v="7000003617/10C0299JO"/>
    <x v="0"/>
  </r>
  <r>
    <n v="211"/>
    <x v="12"/>
    <s v="ISUZU PANTHER"/>
    <n v="276722"/>
    <m/>
    <x v="0"/>
    <s v="HC &amp; SUPPORT SERVICES"/>
    <n v="63"/>
    <d v="2019-04-09T00:00:00"/>
    <x v="3"/>
    <n v="350000"/>
    <n v="33.653846153846153"/>
    <s v="7000003617/10C0299JO"/>
    <x v="0"/>
  </r>
  <r>
    <n v="212"/>
    <x v="15"/>
    <s v="ISUZU PANTHER"/>
    <m/>
    <m/>
    <x v="0"/>
    <s v="HC &amp; SUPPORT SERVICES"/>
    <n v="64"/>
    <d v="2019-04-10T00:00:00"/>
    <x v="3"/>
    <n v="350000"/>
    <n v="33.653846153846153"/>
    <s v="7000003617/10C0299HV"/>
    <x v="0"/>
  </r>
  <r>
    <n v="213"/>
    <x v="8"/>
    <s v="ISUZU PANTHER"/>
    <m/>
    <m/>
    <x v="0"/>
    <s v="FINANCE &amp; CONTRACT MANAGEMENT"/>
    <n v="65"/>
    <d v="2019-04-11T00:00:00"/>
    <x v="3"/>
    <n v="250000"/>
    <n v="24.03846153846154"/>
    <s v="7000003617/10C0299KB"/>
    <x v="1"/>
  </r>
  <r>
    <n v="214"/>
    <x v="3"/>
    <s v="TOYOTA KIJANG"/>
    <n v="280539"/>
    <m/>
    <x v="0"/>
    <s v="HC &amp; SUPPORT SERVICES"/>
    <n v="66"/>
    <d v="2019-04-12T00:00:00"/>
    <x v="3"/>
    <n v="250000"/>
    <n v="24.03846153846154"/>
    <s v="7000003617/10C0299JO"/>
    <x v="0"/>
  </r>
  <r>
    <n v="215"/>
    <x v="13"/>
    <s v="TOYOTA FORTUNER"/>
    <n v="7726"/>
    <m/>
    <x v="0"/>
    <s v="MANAGEMENT"/>
    <n v="67"/>
    <d v="2019-04-11T00:00:00"/>
    <x v="3"/>
    <n v="400000"/>
    <n v="38.46153846153846"/>
    <s v="7000003617/10C0299JA"/>
    <x v="1"/>
  </r>
  <r>
    <n v="216"/>
    <x v="10"/>
    <s v="ISUZU PANTHER"/>
    <n v="128174"/>
    <m/>
    <x v="0"/>
    <s v="CRC"/>
    <n v="68"/>
    <d v="2019-04-12T00:00:00"/>
    <x v="3"/>
    <n v="300000"/>
    <n v="28.846153846153847"/>
    <s v="7000003617/10C0299JO"/>
    <x v="1"/>
  </r>
  <r>
    <n v="217"/>
    <x v="12"/>
    <s v="ISUZU PANTHER"/>
    <n v="277333"/>
    <m/>
    <x v="0"/>
    <s v="HC &amp; SUPPORT SERVICES"/>
    <n v="69"/>
    <d v="2019-04-12T00:00:00"/>
    <x v="3"/>
    <n v="350000"/>
    <n v="33.653846153846153"/>
    <s v="7000003617/10C0299JO"/>
    <x v="0"/>
  </r>
  <r>
    <n v="218"/>
    <x v="8"/>
    <s v="ISUZU PANTHER"/>
    <n v="107361"/>
    <m/>
    <x v="0"/>
    <s v="FINANCE &amp; CONTRACT MANAGEMENT"/>
    <n v="70"/>
    <d v="2019-04-13T00:00:00"/>
    <x v="3"/>
    <n v="300000"/>
    <n v="28.846153846153847"/>
    <s v="7000003617/10C0299KB"/>
    <x v="1"/>
  </r>
  <r>
    <n v="219"/>
    <x v="6"/>
    <s v="TOYOTA FORTUNER"/>
    <n v="89225"/>
    <m/>
    <x v="0"/>
    <s v="MANAGEMENT"/>
    <n v="71"/>
    <d v="2019-04-13T00:00:00"/>
    <x v="3"/>
    <n v="400000"/>
    <n v="38.46153846153846"/>
    <s v="7000003617/10C0299JA"/>
    <x v="1"/>
  </r>
  <r>
    <n v="220"/>
    <x v="3"/>
    <s v="TOYOTA KIJANG"/>
    <m/>
    <m/>
    <x v="0"/>
    <s v="HC &amp; SUPPORT SERVICES"/>
    <n v="72"/>
    <d v="2019-04-14T00:00:00"/>
    <x v="3"/>
    <n v="300000"/>
    <n v="28.846153846153847"/>
    <s v="7000003617/10C0299JO"/>
    <x v="0"/>
  </r>
  <r>
    <n v="221"/>
    <x v="19"/>
    <s v="ISUZU PANTHER"/>
    <n v="152000"/>
    <m/>
    <x v="0"/>
    <s v="PARTS OPERATION &amp; DISTRIBUTION LOBU"/>
    <n v="73"/>
    <d v="2019-04-15T00:00:00"/>
    <x v="3"/>
    <n v="350000"/>
    <n v="33.653846153846153"/>
    <s v="7000003617/10C0230HY"/>
    <x v="1"/>
  </r>
  <r>
    <n v="222"/>
    <x v="12"/>
    <s v="ISUZU PANTHER"/>
    <m/>
    <m/>
    <x v="0"/>
    <s v="HC &amp; SUPPORT SERVICES"/>
    <n v="74"/>
    <d v="2019-04-15T00:00:00"/>
    <x v="3"/>
    <n v="300000"/>
    <n v="28.846153846153847"/>
    <s v="7000003617/10C0299JO"/>
    <x v="0"/>
  </r>
  <r>
    <n v="223"/>
    <x v="15"/>
    <s v="ISUZU PANTHER"/>
    <m/>
    <m/>
    <x v="0"/>
    <s v="HC &amp; SUPPORT SERVICES"/>
    <n v="75"/>
    <d v="2019-04-16T00:00:00"/>
    <x v="3"/>
    <n v="350000"/>
    <n v="33.653846153846153"/>
    <s v="7000003617/10C0299HV"/>
    <x v="0"/>
  </r>
  <r>
    <n v="224"/>
    <x v="10"/>
    <s v="ISUZU PANTHER"/>
    <n v="184554"/>
    <m/>
    <x v="0"/>
    <s v="CRC"/>
    <n v="76"/>
    <d v="2019-04-16T00:00:00"/>
    <x v="3"/>
    <n v="350000"/>
    <n v="33.653846153846153"/>
    <s v="7000003617/10C0299JO"/>
    <x v="1"/>
  </r>
  <r>
    <n v="225"/>
    <x v="16"/>
    <s v="FORD RANGER"/>
    <n v="70705"/>
    <m/>
    <x v="0"/>
    <s v="PARTS OPERATION &amp; DISTRIBUTION LOBU"/>
    <n v="77"/>
    <d v="2019-04-16T00:00:00"/>
    <x v="3"/>
    <n v="400000"/>
    <n v="38.46153846153846"/>
    <s v="7000003617/10C5030HY"/>
    <x v="1"/>
  </r>
  <r>
    <n v="226"/>
    <x v="8"/>
    <s v="ISUZU PANTHER"/>
    <n v="107844"/>
    <m/>
    <x v="0"/>
    <s v="FINANCE &amp; CONTRACT MANAGEMENT"/>
    <n v="78"/>
    <d v="2019-04-17T00:00:00"/>
    <x v="3"/>
    <n v="350000"/>
    <n v="33.653846153846153"/>
    <s v="7000003617/10C0299KB"/>
    <x v="1"/>
  </r>
  <r>
    <n v="227"/>
    <x v="3"/>
    <s v="TOYOTA KIJANG"/>
    <n v="281076"/>
    <m/>
    <x v="0"/>
    <s v="HC &amp; SUPPORT SERVICES"/>
    <n v="79"/>
    <d v="2019-04-17T00:00:00"/>
    <x v="3"/>
    <n v="300000"/>
    <n v="28.846153846153847"/>
    <s v="7000003617/10C0299JO"/>
    <x v="0"/>
  </r>
  <r>
    <n v="228"/>
    <x v="17"/>
    <s v="TOYOTA HILUX"/>
    <n v="17771"/>
    <m/>
    <x v="0"/>
    <s v="MRC"/>
    <n v="80"/>
    <d v="2019-04-18T00:00:00"/>
    <x v="3"/>
    <n v="450000"/>
    <n v="43.269230769230766"/>
    <s v="7000003617/10C9060HG"/>
    <x v="1"/>
  </r>
  <r>
    <n v="229"/>
    <x v="13"/>
    <s v="TOYOTA FORTUNER"/>
    <n v="8205"/>
    <m/>
    <x v="0"/>
    <s v="MANAGEMENT"/>
    <n v="81"/>
    <d v="2019-04-18T00:00:00"/>
    <x v="3"/>
    <n v="450000"/>
    <n v="43.269230769230766"/>
    <s v="7000003617/10C0299JA"/>
    <x v="1"/>
  </r>
  <r>
    <n v="230"/>
    <x v="5"/>
    <s v="TOYOTA AVANZA"/>
    <m/>
    <m/>
    <x v="1"/>
    <s v="HC &amp; SUPPORT SERVICES"/>
    <n v="82"/>
    <d v="2019-04-18T00:00:00"/>
    <x v="3"/>
    <n v="250000"/>
    <n v="31.847133757961782"/>
    <s v="7000003617/10C0299JO"/>
    <x v="1"/>
  </r>
  <r>
    <n v="231"/>
    <x v="0"/>
    <s v="FORD RANGER"/>
    <m/>
    <m/>
    <x v="0"/>
    <s v="HC &amp; SUPPORT SERVICES"/>
    <n v="83"/>
    <d v="2019-04-19T00:00:00"/>
    <x v="3"/>
    <n v="450000"/>
    <n v="43.269230769230766"/>
    <s v="7000003617/10C0299JO"/>
    <x v="0"/>
  </r>
  <r>
    <n v="232"/>
    <x v="11"/>
    <s v="TOYOTA AVANZA"/>
    <n v="15019"/>
    <m/>
    <x v="1"/>
    <s v="HC &amp; SUPPORT SERVICES"/>
    <n v="84"/>
    <d v="2019-04-19T00:00:00"/>
    <x v="3"/>
    <n v="300000"/>
    <n v="38.216560509554142"/>
    <s v="7000003617/10C0299JB"/>
    <x v="1"/>
  </r>
  <r>
    <n v="233"/>
    <x v="3"/>
    <s v="TOYOTA KIJANG"/>
    <n v="281300"/>
    <m/>
    <x v="0"/>
    <s v="HC &amp; SUPPORT SERVICES"/>
    <n v="85"/>
    <d v="2019-04-19T00:00:00"/>
    <x v="3"/>
    <n v="200000"/>
    <n v="19.23076923076923"/>
    <s v="7000003617/10C0299JO"/>
    <x v="0"/>
  </r>
  <r>
    <n v="234"/>
    <x v="12"/>
    <s v="ISUZU PANTHER"/>
    <n v="278145"/>
    <m/>
    <x v="0"/>
    <s v="HC &amp; SUPPORT SERVICES"/>
    <n v="86"/>
    <d v="2019-04-20T00:00:00"/>
    <x v="3"/>
    <n v="350000"/>
    <n v="33.653846153846153"/>
    <s v="7000003617/10C0299JO"/>
    <x v="0"/>
  </r>
  <r>
    <n v="235"/>
    <x v="3"/>
    <s v="TOYOTA KIJANG"/>
    <m/>
    <m/>
    <x v="0"/>
    <s v="HC &amp; SUPPORT SERVICES"/>
    <n v="87"/>
    <d v="2019-04-22T00:00:00"/>
    <x v="3"/>
    <n v="300000"/>
    <n v="28.846153846153847"/>
    <s v="7000003617/10C0299JO"/>
    <x v="0"/>
  </r>
  <r>
    <n v="236"/>
    <x v="19"/>
    <s v="ISUZU PANTHER"/>
    <n v="103035"/>
    <m/>
    <x v="0"/>
    <s v="PARTS OPERATION &amp; DISTRIBUTION LOBU"/>
    <n v="88"/>
    <d v="2019-04-22T00:00:00"/>
    <x v="3"/>
    <n v="350000"/>
    <n v="33.653846153846153"/>
    <s v="7000003617/10C0230HY"/>
    <x v="1"/>
  </r>
  <r>
    <n v="237"/>
    <x v="15"/>
    <s v="ISUZU PANTHER"/>
    <m/>
    <m/>
    <x v="0"/>
    <s v="HC &amp; SUPPORT SERVICES"/>
    <n v="89"/>
    <d v="2019-04-22T00:00:00"/>
    <x v="3"/>
    <n v="350000"/>
    <n v="33.653846153846153"/>
    <s v="7000003617/10C0299HV"/>
    <x v="0"/>
  </r>
  <r>
    <n v="238"/>
    <x v="17"/>
    <s v="TOYOTA HILUX"/>
    <m/>
    <m/>
    <x v="0"/>
    <s v="MRC"/>
    <n v="90"/>
    <d v="2019-04-22T00:00:00"/>
    <x v="3"/>
    <n v="400000"/>
    <n v="38.46153846153846"/>
    <s v="7000003617/10C9060HG"/>
    <x v="1"/>
  </r>
  <r>
    <n v="239"/>
    <x v="13"/>
    <s v="TOYOTA FORTUNER"/>
    <n v="8633"/>
    <m/>
    <x v="0"/>
    <s v="MANAGEMENT"/>
    <n v="91"/>
    <d v="2019-04-22T00:00:00"/>
    <x v="3"/>
    <n v="450000"/>
    <n v="43.269230769230766"/>
    <s v="7000003617/10C0299JA"/>
    <x v="1"/>
  </r>
  <r>
    <n v="240"/>
    <x v="9"/>
    <s v="TOYOTA INNOVA"/>
    <n v="29177"/>
    <m/>
    <x v="0"/>
    <s v="MANAGEMENT"/>
    <n v="92"/>
    <d v="2019-04-23T00:00:00"/>
    <x v="3"/>
    <n v="250000"/>
    <n v="24.03846153846154"/>
    <s v="7000003617/10C0299JA"/>
    <x v="0"/>
  </r>
  <r>
    <n v="241"/>
    <x v="12"/>
    <s v="ISUZU PANTHER"/>
    <n v="278479"/>
    <m/>
    <x v="0"/>
    <s v="HC &amp; SUPPORT SERVICES"/>
    <n v="93"/>
    <d v="2019-04-23T00:00:00"/>
    <x v="3"/>
    <n v="250000"/>
    <n v="24.03846153846154"/>
    <s v="7000003617/10C0299JO"/>
    <x v="0"/>
  </r>
  <r>
    <n v="242"/>
    <x v="8"/>
    <s v="ISUZU PANTHER"/>
    <n v="108289"/>
    <m/>
    <x v="0"/>
    <s v="FINANCE &amp; CONTRACT MANAGEMENT"/>
    <n v="94"/>
    <d v="2019-04-24T00:00:00"/>
    <x v="3"/>
    <n v="300000"/>
    <n v="28.846153846153847"/>
    <s v="7000003617/10C0299KB"/>
    <x v="1"/>
  </r>
  <r>
    <n v="243"/>
    <x v="10"/>
    <s v="ISUZU PANTHER"/>
    <n v="129998"/>
    <m/>
    <x v="0"/>
    <s v="CRC"/>
    <n v="95"/>
    <d v="2019-04-24T00:00:00"/>
    <x v="3"/>
    <n v="300000"/>
    <n v="28.846153846153847"/>
    <s v="7000003617/10C0299JO"/>
    <x v="1"/>
  </r>
  <r>
    <n v="244"/>
    <x v="6"/>
    <s v="TOYOTA FORTUNER"/>
    <m/>
    <m/>
    <x v="0"/>
    <s v="MANAGEMENT"/>
    <n v="96"/>
    <d v="2019-04-24T00:00:00"/>
    <x v="3"/>
    <n v="350000"/>
    <n v="33.653846153846153"/>
    <s v="7000003617/10C0299JA"/>
    <x v="1"/>
  </r>
  <r>
    <n v="245"/>
    <x v="3"/>
    <s v="TOYOTA KIJANG"/>
    <n v="281922"/>
    <m/>
    <x v="0"/>
    <s v="HC &amp; SUPPORT SERVICES"/>
    <n v="97"/>
    <d v="2019-04-24T00:00:00"/>
    <x v="3"/>
    <n v="350000"/>
    <n v="33.653846153846153"/>
    <s v="7000003617/10C0299JO"/>
    <x v="0"/>
  </r>
  <r>
    <n v="246"/>
    <x v="11"/>
    <s v="TOYOTA AVANZA"/>
    <n v="15247"/>
    <m/>
    <x v="1"/>
    <s v="HC &amp; SUPPORT SERVICES"/>
    <n v="98"/>
    <d v="2019-04-25T00:00:00"/>
    <x v="3"/>
    <n v="200000"/>
    <n v="25.477707006369428"/>
    <s v="7000003617/10C0299JB"/>
    <x v="1"/>
  </r>
  <r>
    <n v="247"/>
    <x v="0"/>
    <s v="FORD RANGER"/>
    <n v="155903"/>
    <m/>
    <x v="0"/>
    <s v="HC &amp; SUPPORT SERVICES"/>
    <n v="99"/>
    <d v="2019-04-25T00:00:00"/>
    <x v="3"/>
    <n v="400000"/>
    <n v="38.46153846153846"/>
    <s v="7000003617/10C0299JO"/>
    <x v="0"/>
  </r>
  <r>
    <n v="248"/>
    <x v="5"/>
    <s v="TOYOTA AVANZA"/>
    <m/>
    <m/>
    <x v="1"/>
    <s v="HC &amp; SUPPORT SERVICES"/>
    <n v="100"/>
    <d v="2019-04-26T00:00:00"/>
    <x v="3"/>
    <n v="300000"/>
    <n v="38.216560509554142"/>
    <s v="7000003617/10C0299JO"/>
    <x v="1"/>
  </r>
  <r>
    <n v="249"/>
    <x v="17"/>
    <s v="TOYOTA HILUX"/>
    <m/>
    <m/>
    <x v="0"/>
    <s v="MRC"/>
    <n v="101"/>
    <d v="2019-04-26T00:00:00"/>
    <x v="3"/>
    <n v="400000"/>
    <n v="38.46153846153846"/>
    <s v="7000003617/10C9060HG"/>
    <x v="1"/>
  </r>
  <r>
    <n v="250"/>
    <x v="12"/>
    <s v="ISUZU PANTHER"/>
    <n v="278763"/>
    <m/>
    <x v="0"/>
    <s v="HC &amp; SUPPORT SERVICES"/>
    <n v="102"/>
    <d v="2019-04-27T00:00:00"/>
    <x v="3"/>
    <n v="200000"/>
    <n v="19.23076923076923"/>
    <s v="7000003617/10C0299JO"/>
    <x v="0"/>
  </r>
  <r>
    <n v="251"/>
    <x v="19"/>
    <s v="ISUZU PANTHER"/>
    <n v="103443"/>
    <m/>
    <x v="0"/>
    <s v="PARTS OPERATION &amp; DISTRIBUTION LOBU"/>
    <n v="103"/>
    <d v="2019-04-27T00:00:00"/>
    <x v="3"/>
    <n v="350000"/>
    <n v="33.653846153846153"/>
    <s v="7000003617/10C0230HY"/>
    <x v="1"/>
  </r>
  <r>
    <n v="252"/>
    <x v="14"/>
    <s v="TOYOTA FORTUNER"/>
    <n v="59985"/>
    <m/>
    <x v="0"/>
    <s v="MANAGEMENT"/>
    <n v="104"/>
    <d v="2019-04-27T00:00:00"/>
    <x v="3"/>
    <n v="300000"/>
    <n v="28.846153846153847"/>
    <s v="7000003617/10C0299JO"/>
    <x v="1"/>
  </r>
  <r>
    <n v="253"/>
    <x v="13"/>
    <s v="TOYOTA FORTUNER"/>
    <n v="9031"/>
    <m/>
    <x v="0"/>
    <s v="MANAGEMENT"/>
    <n v="105"/>
    <d v="2019-04-27T00:00:00"/>
    <x v="3"/>
    <n v="400000"/>
    <n v="38.46153846153846"/>
    <s v="7000003617/10C0299JA"/>
    <x v="1"/>
  </r>
  <r>
    <n v="254"/>
    <x v="8"/>
    <s v="ISUZU PANTHER"/>
    <n v="108589"/>
    <m/>
    <x v="0"/>
    <s v="FINANCE &amp; CONTRACT MANAGEMENT"/>
    <n v="106"/>
    <d v="2019-04-28T00:00:00"/>
    <x v="3"/>
    <n v="300000"/>
    <n v="28.846153846153847"/>
    <s v="7000003617/10C0299KB"/>
    <x v="1"/>
  </r>
  <r>
    <n v="255"/>
    <x v="15"/>
    <s v="ISUZU PANTHER"/>
    <n v="152256"/>
    <m/>
    <x v="0"/>
    <s v="HC &amp; SUPPORT SERVICES"/>
    <n v="107"/>
    <d v="2019-04-28T00:00:00"/>
    <x v="3"/>
    <n v="350000"/>
    <n v="33.653846153846153"/>
    <s v="7000003617/10C0299HV"/>
    <x v="0"/>
  </r>
  <r>
    <n v="256"/>
    <x v="3"/>
    <s v="TOYOTA KIJANG"/>
    <n v="282783"/>
    <m/>
    <x v="0"/>
    <s v="HC &amp; SUPPORT SERVICES"/>
    <n v="108"/>
    <d v="2019-04-28T00:00:00"/>
    <x v="3"/>
    <n v="350000"/>
    <n v="33.653846153846153"/>
    <s v="7000003617/10C0299JO"/>
    <x v="0"/>
  </r>
  <r>
    <n v="257"/>
    <x v="12"/>
    <s v="ISUZU PANTHER"/>
    <n v="878134"/>
    <m/>
    <x v="0"/>
    <s v="HC &amp; SUPPORT SERVICES"/>
    <n v="109"/>
    <d v="2019-04-30T00:00:00"/>
    <x v="3"/>
    <n v="300000"/>
    <n v="28.846153846153847"/>
    <s v="7000003617/10C0299JO"/>
    <x v="0"/>
  </r>
  <r>
    <n v="258"/>
    <x v="0"/>
    <s v="FORD RANGER"/>
    <m/>
    <m/>
    <x v="0"/>
    <s v="HC &amp; SUPPORT SERVICES"/>
    <n v="110"/>
    <d v="2019-04-30T00:00:00"/>
    <x v="3"/>
    <n v="300000"/>
    <n v="28.846153846153847"/>
    <s v="7000003617/10C0299JO"/>
    <x v="0"/>
  </r>
  <r>
    <n v="259"/>
    <x v="3"/>
    <s v="ISUZU PANTHER"/>
    <m/>
    <m/>
    <x v="0"/>
    <s v="HC &amp; SUPPORT SERVICES"/>
    <n v="111"/>
    <d v="2019-04-30T00:00:00"/>
    <x v="3"/>
    <n v="300000"/>
    <n v="28.846153846153847"/>
    <s v="7000003617/10C0260HG"/>
    <x v="0"/>
  </r>
  <r>
    <n v="260"/>
    <x v="13"/>
    <s v="TOYOTA FORTUNER"/>
    <n v="9560"/>
    <m/>
    <x v="0"/>
    <s v="MANAGEMENT"/>
    <n v="112"/>
    <d v="2019-05-01T00:00:00"/>
    <x v="4"/>
    <n v="350000"/>
    <n v="33.653846153846153"/>
    <s v="7000003617/10C0299JA"/>
    <x v="1"/>
  </r>
  <r>
    <n v="261"/>
    <x v="8"/>
    <s v="ISUZU PANTHER"/>
    <n v="108980"/>
    <m/>
    <x v="0"/>
    <s v="FINANCE &amp; CONTRACT MANAGEMENT"/>
    <n v="113"/>
    <d v="2019-05-01T00:00:00"/>
    <x v="4"/>
    <n v="300000"/>
    <n v="28.846153846153847"/>
    <s v="7000003617/10C0299KB"/>
    <x v="1"/>
  </r>
  <r>
    <n v="262"/>
    <x v="6"/>
    <s v="TOYOTA FORTUNER"/>
    <n v="90012"/>
    <m/>
    <x v="0"/>
    <s v="MANAGEMENT"/>
    <n v="114"/>
    <d v="2019-05-01T00:00:00"/>
    <x v="4"/>
    <n v="450000"/>
    <n v="43.269230769230766"/>
    <s v="7000003617/10C0299JA"/>
    <x v="1"/>
  </r>
  <r>
    <n v="263"/>
    <x v="16"/>
    <s v="FORD RANGER"/>
    <n v="71012"/>
    <m/>
    <x v="0"/>
    <s v="PARTS OPERATION &amp; DISTRIBUTION LOBU"/>
    <n v="115"/>
    <d v="2019-05-01T00:00:00"/>
    <x v="4"/>
    <n v="400000"/>
    <n v="38.46153846153846"/>
    <s v="7000003617/10C5030HY"/>
    <x v="1"/>
  </r>
  <r>
    <n v="264"/>
    <x v="10"/>
    <s v="ISUZU PANTHER"/>
    <n v="130024"/>
    <m/>
    <x v="0"/>
    <s v="CRC"/>
    <n v="116"/>
    <d v="2019-05-02T00:00:00"/>
    <x v="4"/>
    <n v="350000"/>
    <n v="33.653846153846153"/>
    <s v="7000003617/10C0299JO"/>
    <x v="1"/>
  </r>
  <r>
    <n v="265"/>
    <x v="17"/>
    <s v="TOYOTA HILUX"/>
    <n v="18385"/>
    <m/>
    <x v="0"/>
    <s v="MRC"/>
    <n v="117"/>
    <d v="2019-05-03T00:00:00"/>
    <x v="4"/>
    <n v="500000"/>
    <n v="48.07692307692308"/>
    <s v="7000003617/10C9060HG"/>
    <x v="1"/>
  </r>
  <r>
    <n v="266"/>
    <x v="3"/>
    <s v="TOYOTA KIJANG"/>
    <n v="283115"/>
    <m/>
    <x v="0"/>
    <s v="HC &amp; SUPPORT SERVICES"/>
    <n v="118"/>
    <d v="2019-05-03T00:00:00"/>
    <x v="4"/>
    <n v="350000"/>
    <n v="33.653846153846153"/>
    <s v="7000003617/10C0299JO"/>
    <x v="0"/>
  </r>
  <r>
    <n v="267"/>
    <x v="19"/>
    <s v="ISUZU PANTHER"/>
    <m/>
    <m/>
    <x v="0"/>
    <s v="PARTS OPERATION &amp; DISTRIBUTION LOBU"/>
    <n v="119"/>
    <d v="2019-05-03T00:00:00"/>
    <x v="4"/>
    <n v="350000"/>
    <n v="33.653846153846153"/>
    <s v="7000003617/10C0230HY"/>
    <x v="1"/>
  </r>
  <r>
    <n v="268"/>
    <x v="15"/>
    <s v="ISUZU PANTHER"/>
    <m/>
    <m/>
    <x v="0"/>
    <s v="HC &amp; SUPPORT SERVICES"/>
    <n v="120"/>
    <d v="2019-05-04T00:00:00"/>
    <x v="4"/>
    <n v="400000"/>
    <n v="38.46153846153846"/>
    <s v="7000003617/10C0299HV"/>
    <x v="0"/>
  </r>
  <r>
    <n v="269"/>
    <x v="11"/>
    <s v="TOYOTA AVANZA"/>
    <m/>
    <m/>
    <x v="1"/>
    <s v="HC &amp; SUPPORT SERVICES"/>
    <n v="121"/>
    <d v="2019-05-04T00:00:00"/>
    <x v="4"/>
    <n v="300000"/>
    <n v="38.216560509554142"/>
    <s v="7000003617/10C0299JB"/>
    <x v="1"/>
  </r>
  <r>
    <n v="270"/>
    <x v="12"/>
    <s v="ISUZU PANTHER"/>
    <n v="279643"/>
    <m/>
    <x v="0"/>
    <s v="HC &amp; SUPPORT SERVICES"/>
    <n v="122"/>
    <d v="2019-05-04T00:00:00"/>
    <x v="4"/>
    <n v="350000"/>
    <n v="33.653846153846153"/>
    <s v="7000003617/10C0299JO"/>
    <x v="0"/>
  </r>
  <r>
    <n v="271"/>
    <x v="0"/>
    <s v="FORD RANGER"/>
    <m/>
    <m/>
    <x v="0"/>
    <s v="HC &amp; SUPPORT SERVICES"/>
    <n v="123"/>
    <d v="2019-05-06T00:00:00"/>
    <x v="4"/>
    <n v="500000"/>
    <n v="48.07692307692308"/>
    <s v="7000003617/10C0299JO"/>
    <x v="0"/>
  </r>
  <r>
    <n v="272"/>
    <x v="3"/>
    <s v="TOYOTA KIJANG"/>
    <n v="283536"/>
    <m/>
    <x v="0"/>
    <s v="HC &amp; SUPPORT SERVICES"/>
    <n v="124"/>
    <d v="2019-05-06T00:00:00"/>
    <x v="4"/>
    <n v="350000"/>
    <n v="33.653846153846153"/>
    <s v="7000003617/10C0299JO"/>
    <x v="0"/>
  </r>
  <r>
    <n v="273"/>
    <x v="14"/>
    <s v="TOYOTA FORTUNER"/>
    <n v="60429"/>
    <m/>
    <x v="0"/>
    <s v="MANAGEMENT"/>
    <n v="125"/>
    <d v="2019-05-07T00:00:00"/>
    <x v="4"/>
    <n v="500000"/>
    <n v="48.07692307692308"/>
    <s v="7000003617/10C0299JO"/>
    <x v="1"/>
  </r>
  <r>
    <n v="274"/>
    <x v="8"/>
    <s v="ISUZU PANTHER"/>
    <n v="109457"/>
    <m/>
    <x v="0"/>
    <s v="FINANCE &amp; CONTRACT MANAGEMENT"/>
    <n v="126"/>
    <d v="2019-05-07T00:00:00"/>
    <x v="4"/>
    <n v="250000"/>
    <n v="24.03846153846154"/>
    <s v="7000003617/10C0299KB"/>
    <x v="1"/>
  </r>
  <r>
    <n v="275"/>
    <x v="5"/>
    <s v="TOYOTA AVANZA"/>
    <n v="227621"/>
    <m/>
    <x v="1"/>
    <s v="HC &amp; SUPPORT SERVICES"/>
    <n v="127"/>
    <d v="2019-05-08T00:00:00"/>
    <x v="4"/>
    <n v="250000"/>
    <n v="31.847133757961782"/>
    <s v="7000003617/10C0299JO"/>
    <x v="1"/>
  </r>
  <r>
    <n v="276"/>
    <x v="12"/>
    <s v="ISUZU PANTHER"/>
    <m/>
    <m/>
    <x v="0"/>
    <s v="HC &amp; SUPPORT SERVICES"/>
    <n v="128"/>
    <d v="2019-05-08T00:00:00"/>
    <x v="4"/>
    <n v="350000"/>
    <n v="33.653846153846153"/>
    <s v="7000003617/10C0299JO"/>
    <x v="0"/>
  </r>
  <r>
    <n v="277"/>
    <x v="6"/>
    <s v="TOYOTA FORTUNER"/>
    <n v="90443"/>
    <m/>
    <x v="0"/>
    <s v="MANAGEMENT"/>
    <n v="129"/>
    <d v="2019-05-09T00:00:00"/>
    <x v="4"/>
    <n v="300000"/>
    <n v="28.846153846153847"/>
    <s v="7000003617/10C0299JA"/>
    <x v="1"/>
  </r>
  <r>
    <n v="278"/>
    <x v="3"/>
    <s v="TOYOTA KIJANG"/>
    <n v="283835"/>
    <m/>
    <x v="0"/>
    <s v="HC &amp; SUPPORT SERVICES"/>
    <n v="130"/>
    <d v="2019-05-09T00:00:00"/>
    <x v="4"/>
    <n v="300000"/>
    <n v="28.846153846153847"/>
    <s v="7000003617/10C0299JO"/>
    <x v="0"/>
  </r>
  <r>
    <n v="279"/>
    <x v="8"/>
    <s v="ISUZU PANTHER"/>
    <n v="109632"/>
    <m/>
    <x v="0"/>
    <s v="FINANCE &amp; CONTRACT MANAGEMENT"/>
    <n v="131"/>
    <d v="2019-05-10T00:00:00"/>
    <x v="4"/>
    <n v="250000"/>
    <n v="24.03846153846154"/>
    <s v="7000003617/10C0299KB"/>
    <x v="1"/>
  </r>
  <r>
    <n v="280"/>
    <x v="5"/>
    <s v="TOYOTA AVANZA"/>
    <n v="228025"/>
    <m/>
    <x v="1"/>
    <s v="HC &amp; SUPPORT SERVICES"/>
    <n v="132"/>
    <d v="2019-05-10T00:00:00"/>
    <x v="4"/>
    <n v="200000"/>
    <n v="25.477707006369428"/>
    <s v="7000003617/10C0299JO"/>
    <x v="1"/>
  </r>
  <r>
    <n v="281"/>
    <x v="19"/>
    <s v="ISUZU PANTHER"/>
    <n v="104208"/>
    <m/>
    <x v="0"/>
    <s v="PARTS OPERATION &amp; DISTRIBUTION LOBU"/>
    <n v="133"/>
    <d v="2019-05-11T00:00:00"/>
    <x v="4"/>
    <n v="300000"/>
    <n v="28.846153846153847"/>
    <s v="7000003617/10C0230HY"/>
    <x v="1"/>
  </r>
  <r>
    <n v="282"/>
    <x v="3"/>
    <s v="TOYOTA KIJANG"/>
    <m/>
    <m/>
    <x v="0"/>
    <s v="HC &amp; SUPPORT SERVICES"/>
    <n v="134"/>
    <d v="2019-05-12T00:00:00"/>
    <x v="4"/>
    <n v="350000"/>
    <n v="33.653846153846153"/>
    <s v="7000003617/10C0299JO"/>
    <x v="0"/>
  </r>
  <r>
    <n v="283"/>
    <x v="17"/>
    <s v="TOYOTA HILUX"/>
    <m/>
    <m/>
    <x v="0"/>
    <s v="MRC"/>
    <n v="135"/>
    <d v="2019-05-13T00:00:00"/>
    <x v="4"/>
    <n v="500000"/>
    <n v="48.07692307692308"/>
    <s v="7000003617/10C9060HG"/>
    <x v="1"/>
  </r>
  <r>
    <n v="284"/>
    <x v="15"/>
    <s v="ISUZU PANTHER"/>
    <m/>
    <m/>
    <x v="0"/>
    <s v="HC &amp; SUPPORT SERVICES"/>
    <n v="136"/>
    <d v="2019-05-13T00:00:00"/>
    <x v="4"/>
    <n v="400000"/>
    <n v="38.46153846153846"/>
    <s v="7000003617/10C0299HV"/>
    <x v="0"/>
  </r>
  <r>
    <n v="285"/>
    <x v="9"/>
    <s v="TOYOTA INNOVA"/>
    <n v="29568"/>
    <m/>
    <x v="0"/>
    <s v="MANAGEMENT"/>
    <n v="137"/>
    <d v="2019-05-14T00:00:00"/>
    <x v="4"/>
    <n v="500000"/>
    <n v="48.07692307692308"/>
    <s v="7000003617/10C0299JA"/>
    <x v="0"/>
  </r>
  <r>
    <n v="286"/>
    <x v="0"/>
    <s v="FORD RANGER"/>
    <n v="157089"/>
    <m/>
    <x v="0"/>
    <s v="HC &amp; SUPPORT SERVICES"/>
    <n v="138"/>
    <d v="2019-05-13T00:00:00"/>
    <x v="4"/>
    <n v="400000"/>
    <n v="38.46153846153846"/>
    <s v="7000003617/10C0299JO"/>
    <x v="0"/>
  </r>
  <r>
    <n v="287"/>
    <x v="5"/>
    <s v="TOYOTA AVANZA"/>
    <n v="228287"/>
    <m/>
    <x v="1"/>
    <s v="HC &amp; SUPPORT SERVICES"/>
    <n v="139"/>
    <d v="2019-05-13T00:00:00"/>
    <x v="4"/>
    <n v="250000"/>
    <n v="31.847133757961782"/>
    <s v="7000003617/10C0299JO"/>
    <x v="1"/>
  </r>
  <r>
    <n v="288"/>
    <x v="8"/>
    <s v="ISUZU PANTHER"/>
    <n v="110010"/>
    <m/>
    <x v="0"/>
    <s v="FINANCE &amp; CONTRACT MANAGEMENT"/>
    <n v="140"/>
    <d v="2019-05-14T00:00:00"/>
    <x v="4"/>
    <n v="400000"/>
    <n v="38.46153846153846"/>
    <s v="7000003617/10C0299KB"/>
    <x v="1"/>
  </r>
  <r>
    <n v="289"/>
    <x v="3"/>
    <s v="TOYOTA KIJANG"/>
    <n v="284724"/>
    <m/>
    <x v="0"/>
    <s v="HC &amp; SUPPORT SERVICES"/>
    <n v="141"/>
    <d v="2019-05-15T00:00:00"/>
    <x v="4"/>
    <n v="400000"/>
    <n v="38.46153846153846"/>
    <s v="7000003617/10C0299JO"/>
    <x v="0"/>
  </r>
  <r>
    <n v="290"/>
    <x v="5"/>
    <s v="TOYOTA AVANZA"/>
    <n v="228747"/>
    <m/>
    <x v="1"/>
    <s v="HC &amp; SUPPORT SERVICES"/>
    <n v="142"/>
    <d v="2019-05-17T00:00:00"/>
    <x v="4"/>
    <n v="350000"/>
    <n v="44.585987261146499"/>
    <s v="7000003617/10C0299JO"/>
    <x v="1"/>
  </r>
  <r>
    <n v="291"/>
    <x v="3"/>
    <s v="TOYOTA KIJANG"/>
    <m/>
    <m/>
    <x v="0"/>
    <s v="HC &amp; SUPPORT SERVICES"/>
    <n v="143"/>
    <d v="2019-05-18T00:00:00"/>
    <x v="4"/>
    <n v="350000"/>
    <n v="33.653846153846153"/>
    <s v="7000003617/10C0299JO"/>
    <x v="0"/>
  </r>
  <r>
    <n v="292"/>
    <x v="19"/>
    <s v="ISUZU PANTHER"/>
    <n v="104626"/>
    <m/>
    <x v="0"/>
    <s v="PARTS OPERATION &amp; DISTRIBUTION LOBU"/>
    <n v="144"/>
    <d v="2019-05-19T00:00:00"/>
    <x v="4"/>
    <n v="300000"/>
    <n v="28.846153846153847"/>
    <s v="7000003617/10C0230HY"/>
    <x v="1"/>
  </r>
  <r>
    <n v="293"/>
    <x v="5"/>
    <s v="TOYOTA AVANZA"/>
    <n v="229210"/>
    <m/>
    <x v="1"/>
    <s v="HC &amp; SUPPORT SERVICES"/>
    <n v="145"/>
    <d v="2019-05-19T00:00:00"/>
    <x v="4"/>
    <n v="250000"/>
    <n v="31.847133757961782"/>
    <s v="7000003617/10C0299JO"/>
    <x v="1"/>
  </r>
  <r>
    <n v="294"/>
    <x v="6"/>
    <s v="TOYOTA FORTUNER"/>
    <n v="90669"/>
    <m/>
    <x v="0"/>
    <s v="MANAGEMENT"/>
    <n v="146"/>
    <d v="2019-05-20T00:00:00"/>
    <x v="4"/>
    <n v="250000"/>
    <n v="24.03846153846154"/>
    <s v="7000003617/10C0299JA"/>
    <x v="1"/>
  </r>
  <r>
    <n v="295"/>
    <x v="14"/>
    <s v="TOYOTA FORTUNER"/>
    <m/>
    <m/>
    <x v="0"/>
    <s v="MANAGEMENT"/>
    <n v="147"/>
    <d v="2019-05-20T00:00:00"/>
    <x v="4"/>
    <n v="500000"/>
    <n v="48.07692307692308"/>
    <s v="7000003617/10C0299JO"/>
    <x v="1"/>
  </r>
  <r>
    <n v="296"/>
    <x v="0"/>
    <s v="FORD RANGER"/>
    <n v="157466"/>
    <m/>
    <x v="0"/>
    <s v="HC &amp; SUPPORT SERVICES"/>
    <n v="148"/>
    <d v="2019-05-20T00:00:00"/>
    <x v="4"/>
    <n v="400000"/>
    <n v="38.46153846153846"/>
    <s v="7000003617/10C0299JO"/>
    <x v="0"/>
  </r>
  <r>
    <n v="297"/>
    <x v="15"/>
    <s v="ISUZU PANTHER"/>
    <n v="133619"/>
    <m/>
    <x v="0"/>
    <s v="HC &amp; SUPPORT SERVICES"/>
    <n v="149"/>
    <d v="2019-05-20T00:00:00"/>
    <x v="4"/>
    <n v="300000"/>
    <n v="28.846153846153847"/>
    <s v="7000003617/10C0299HV"/>
    <x v="0"/>
  </r>
  <r>
    <n v="298"/>
    <x v="8"/>
    <s v="ISUZU PANTHER"/>
    <n v="11510"/>
    <m/>
    <x v="0"/>
    <s v="FINANCE &amp; CONTRACT MANAGEMENT"/>
    <n v="150"/>
    <d v="2019-05-20T00:00:00"/>
    <x v="4"/>
    <n v="400000"/>
    <n v="38.46153846153846"/>
    <s v="7000003617/10C0299KB"/>
    <x v="1"/>
  </r>
  <r>
    <n v="299"/>
    <x v="19"/>
    <s v="ISUZU PANTHER"/>
    <m/>
    <m/>
    <x v="0"/>
    <s v="PARTS OPERATION &amp; DISTRIBUTION LOBU"/>
    <n v="151"/>
    <d v="2019-05-21T00:00:00"/>
    <x v="4"/>
    <n v="300000"/>
    <n v="28.846153846153847"/>
    <s v="7000003617/10C0230HY"/>
    <x v="1"/>
  </r>
  <r>
    <n v="300"/>
    <x v="3"/>
    <s v="TOYOTA KIJANG"/>
    <n v="285600"/>
    <m/>
    <x v="0"/>
    <s v="HC &amp; SUPPORT SERVICES"/>
    <n v="152"/>
    <d v="2019-05-22T00:00:00"/>
    <x v="4"/>
    <n v="300000"/>
    <n v="28.846153846153847"/>
    <s v="7000003617/10C0299JO"/>
    <x v="0"/>
  </r>
  <r>
    <n v="301"/>
    <x v="13"/>
    <s v="TOYOTA FORTUNER"/>
    <m/>
    <m/>
    <x v="0"/>
    <s v="MANAGEMENT"/>
    <n v="153"/>
    <d v="2019-05-22T00:00:00"/>
    <x v="4"/>
    <n v="450000"/>
    <n v="43.269230769230766"/>
    <s v="7000003617/10C0299JA"/>
    <x v="1"/>
  </r>
  <r>
    <n v="302"/>
    <x v="11"/>
    <s v="TOYOTA AVANZA"/>
    <n v="16004"/>
    <m/>
    <x v="1"/>
    <s v="HC &amp; SUPPORT SERVICES"/>
    <n v="154"/>
    <d v="2019-05-23T00:00:00"/>
    <x v="4"/>
    <n v="300000"/>
    <n v="38.216560509554142"/>
    <s v="7000003617/10C0299JB"/>
    <x v="1"/>
  </r>
  <r>
    <n v="303"/>
    <x v="15"/>
    <s v="ISUZU PANTHER"/>
    <n v="134095"/>
    <m/>
    <x v="0"/>
    <s v="HC &amp; SUPPORT SERVICES"/>
    <n v="155"/>
    <d v="2019-05-23T00:00:00"/>
    <x v="4"/>
    <n v="400000"/>
    <n v="38.46153846153846"/>
    <s v="7000003617/10C0299HV"/>
    <x v="0"/>
  </r>
  <r>
    <n v="304"/>
    <x v="0"/>
    <s v="FORD RANGER"/>
    <n v="157847"/>
    <m/>
    <x v="0"/>
    <s v="HC &amp; SUPPORT SERVICES"/>
    <n v="156"/>
    <d v="2019-05-24T00:00:00"/>
    <x v="4"/>
    <n v="500000"/>
    <n v="48.07692307692308"/>
    <s v="7000003617/10C0299JO"/>
    <x v="0"/>
  </r>
  <r>
    <n v="305"/>
    <x v="3"/>
    <s v="TOYOTA KIJANG"/>
    <m/>
    <m/>
    <x v="0"/>
    <s v="HC &amp; SUPPORT SERVICES"/>
    <n v="157"/>
    <d v="2019-05-24T00:00:00"/>
    <x v="4"/>
    <n v="400000"/>
    <n v="38.46153846153846"/>
    <s v="7000003617/10C0299JO"/>
    <x v="0"/>
  </r>
  <r>
    <n v="306"/>
    <x v="5"/>
    <s v="TOYOTA AVANZA"/>
    <n v="229592"/>
    <m/>
    <x v="1"/>
    <s v="HC &amp; SUPPORT SERVICES"/>
    <n v="158"/>
    <d v="2019-05-27T00:00:00"/>
    <x v="4"/>
    <n v="300000"/>
    <n v="38.216560509554142"/>
    <s v="7000003617/10C0299JO"/>
    <x v="1"/>
  </r>
  <r>
    <n v="307"/>
    <x v="15"/>
    <s v="ISUZU PANTHER"/>
    <n v="13454"/>
    <m/>
    <x v="0"/>
    <s v="HC &amp; SUPPORT SERVICES"/>
    <n v="159"/>
    <d v="2019-05-27T00:00:00"/>
    <x v="4"/>
    <n v="350000"/>
    <n v="33.653846153846153"/>
    <s v="7000003617/10C0299HV"/>
    <x v="0"/>
  </r>
  <r>
    <n v="308"/>
    <x v="3"/>
    <s v="TOYOTA KIJANG"/>
    <n v="286384"/>
    <m/>
    <x v="0"/>
    <s v="HC &amp; SUPPORT SERVICES"/>
    <n v="160"/>
    <d v="2019-05-27T00:00:00"/>
    <x v="4"/>
    <n v="400000"/>
    <n v="38.46153846153846"/>
    <s v="7000003617/10C0299JO"/>
    <x v="0"/>
  </r>
  <r>
    <n v="309"/>
    <x v="13"/>
    <s v="TOYOTA FORTUNER"/>
    <n v="10395"/>
    <m/>
    <x v="0"/>
    <s v="MANAGEMENT"/>
    <n v="161"/>
    <d v="2019-05-28T00:00:00"/>
    <x v="4"/>
    <n v="450000"/>
    <n v="43.269230769230766"/>
    <s v="7000003617/10C0299JA"/>
    <x v="1"/>
  </r>
  <r>
    <n v="310"/>
    <x v="8"/>
    <s v="ISUZU PANTHER"/>
    <n v="111013"/>
    <m/>
    <x v="0"/>
    <s v="FINANCE &amp; CONTRACT MANAGEMENT"/>
    <n v="162"/>
    <d v="2019-05-28T00:00:00"/>
    <x v="4"/>
    <n v="400000"/>
    <n v="38.46153846153846"/>
    <s v="7000003617/10C0299KB"/>
    <x v="1"/>
  </r>
  <r>
    <n v="311"/>
    <x v="6"/>
    <s v="TOYOTA FORTUNER"/>
    <m/>
    <m/>
    <x v="0"/>
    <s v="MANAGEMENT"/>
    <n v="163"/>
    <d v="2019-05-29T00:00:00"/>
    <x v="4"/>
    <n v="400000"/>
    <n v="38.46153846153846"/>
    <s v="7000003617/10C0299JA"/>
    <x v="1"/>
  </r>
  <r>
    <n v="312"/>
    <x v="16"/>
    <s v="FORD RANGER"/>
    <n v="713777"/>
    <m/>
    <x v="0"/>
    <s v="PARTS OPERATION &amp; DISTRIBUTION LOBU"/>
    <n v="164"/>
    <d v="2019-05-29T00:00:00"/>
    <x v="4"/>
    <n v="350000"/>
    <n v="33.653846153846153"/>
    <s v="7000003617/10C5030HY"/>
    <x v="1"/>
  </r>
  <r>
    <n v="313"/>
    <x v="19"/>
    <s v="ISUZU PANTHER"/>
    <n v="155250"/>
    <m/>
    <x v="0"/>
    <s v="PARTS OPERATION &amp; DISTRIBUTION LOBU"/>
    <n v="165"/>
    <d v="2019-05-29T00:00:00"/>
    <x v="4"/>
    <n v="350000"/>
    <n v="33.653846153846153"/>
    <s v="7000003617/10C0230HY"/>
    <x v="1"/>
  </r>
  <r>
    <n v="314"/>
    <x v="3"/>
    <s v="TOYOTA KIJANG"/>
    <n v="286754"/>
    <m/>
    <x v="0"/>
    <s v="HC &amp; SUPPORT SERVICES"/>
    <n v="166"/>
    <d v="2019-05-29T00:00:00"/>
    <x v="4"/>
    <n v="350000"/>
    <n v="33.653846153846153"/>
    <s v="7000003617/10C0299JO"/>
    <x v="0"/>
  </r>
  <r>
    <n v="315"/>
    <x v="0"/>
    <s v="FORD RANGER"/>
    <n v="1588858"/>
    <m/>
    <x v="0"/>
    <s v="HC &amp; SUPPORT SERVICES"/>
    <n v="167"/>
    <d v="2019-05-31T00:00:00"/>
    <x v="4"/>
    <n v="400000"/>
    <n v="38.46153846153846"/>
    <s v="7000003617/10C0299JO"/>
    <x v="0"/>
  </r>
  <r>
    <n v="316"/>
    <x v="15"/>
    <s v="ISUZU PANTHER"/>
    <m/>
    <m/>
    <x v="0"/>
    <s v="HC &amp; SUPPORT SERVICES"/>
    <n v="168"/>
    <d v="2019-05-31T00:00:00"/>
    <x v="4"/>
    <n v="400000"/>
    <n v="38.46153846153846"/>
    <s v="7000003617/10C0299HV"/>
    <x v="0"/>
  </r>
  <r>
    <n v="317"/>
    <x v="11"/>
    <s v="TOYOTA AVANZA"/>
    <m/>
    <m/>
    <x v="1"/>
    <s v="HC &amp; SUPPORT SERVICES"/>
    <n v="169"/>
    <d v="2019-06-01T00:00:00"/>
    <x v="5"/>
    <n v="200000"/>
    <n v="25.477707006369428"/>
    <s v="7000003617/10C0299JB"/>
    <x v="1"/>
  </r>
  <r>
    <n v="318"/>
    <x v="0"/>
    <s v="FORD RANGER"/>
    <m/>
    <m/>
    <x v="0"/>
    <s v="HC &amp; SUPPORT SERVICES"/>
    <n v="170"/>
    <d v="2019-06-02T00:00:00"/>
    <x v="5"/>
    <n v="300000"/>
    <n v="28.846153846153847"/>
    <s v="7000003617/10C0299JO"/>
    <x v="0"/>
  </r>
  <r>
    <n v="319"/>
    <x v="3"/>
    <s v="TOYOTA KIJANG"/>
    <n v="287118"/>
    <m/>
    <x v="0"/>
    <s v="HC &amp; SUPPORT SERVICES"/>
    <n v="171"/>
    <d v="2019-06-02T00:00:00"/>
    <x v="5"/>
    <n v="300000"/>
    <n v="28.846153846153847"/>
    <s v="7000003617/10C0299JO"/>
    <x v="0"/>
  </r>
  <r>
    <n v="320"/>
    <x v="15"/>
    <s v="ISUZU PANTHER"/>
    <n v="135498"/>
    <m/>
    <x v="0"/>
    <s v="HC &amp; SUPPORT SERVICES"/>
    <n v="172"/>
    <d v="2019-06-03T00:00:00"/>
    <x v="5"/>
    <n v="300000"/>
    <n v="28.846153846153847"/>
    <s v="7000003617/10C0299HV"/>
    <x v="0"/>
  </r>
  <r>
    <n v="321"/>
    <x v="8"/>
    <s v="ISUZU PANTHER"/>
    <n v="111538"/>
    <m/>
    <x v="0"/>
    <s v="FINANCE &amp; CONTRACT MANAGEMENT"/>
    <n v="173"/>
    <d v="2019-06-03T00:00:00"/>
    <x v="5"/>
    <n v="300000"/>
    <n v="28.846153846153847"/>
    <s v="7000003617/10C0299KB"/>
    <x v="1"/>
  </r>
  <r>
    <n v="322"/>
    <x v="13"/>
    <s v="TOYOTA FORTUNER"/>
    <n v="10936"/>
    <m/>
    <x v="0"/>
    <s v="MANAGEMENT"/>
    <n v="174"/>
    <d v="2019-06-04T00:00:00"/>
    <x v="5"/>
    <n v="500000"/>
    <n v="48.07692307692308"/>
    <s v="7000003617/10C0299JA"/>
    <x v="1"/>
  </r>
  <r>
    <n v="323"/>
    <x v="3"/>
    <s v="TOYOTA KIJANG"/>
    <n v="287289"/>
    <m/>
    <x v="0"/>
    <s v="HC &amp; SUPPORT SERVICES"/>
    <n v="175"/>
    <d v="2019-06-04T00:00:00"/>
    <x v="5"/>
    <n v="300000"/>
    <n v="28.846153846153847"/>
    <s v="7000003617/10C0299JO"/>
    <x v="0"/>
  </r>
  <r>
    <n v="324"/>
    <x v="10"/>
    <s v="ISUZU PANTHER"/>
    <n v="130311"/>
    <m/>
    <x v="0"/>
    <s v="CRC"/>
    <n v="176"/>
    <d v="2019-06-05T00:00:00"/>
    <x v="5"/>
    <n v="350000"/>
    <n v="33.653846153846153"/>
    <s v="7000003617/10C0299JO"/>
    <x v="1"/>
  </r>
  <r>
    <n v="325"/>
    <x v="19"/>
    <s v="ISUZU PANTHER"/>
    <m/>
    <m/>
    <x v="0"/>
    <s v="PARTS OPERATION &amp; DISTRIBUTION LOBU"/>
    <n v="177"/>
    <d v="2019-06-06T00:00:00"/>
    <x v="5"/>
    <n v="300000"/>
    <n v="28.846153846153847"/>
    <s v="7000003617/10C0230HY"/>
    <x v="1"/>
  </r>
  <r>
    <n v="326"/>
    <x v="0"/>
    <s v="FORD RANGER"/>
    <n v="158832"/>
    <m/>
    <x v="0"/>
    <s v="HC &amp; SUPPORT SERVICES"/>
    <n v="178"/>
    <d v="2019-06-06T00:00:00"/>
    <x v="5"/>
    <n v="400000"/>
    <n v="38.46153846153846"/>
    <s v="7000003617/10C0299JO"/>
    <x v="0"/>
  </r>
  <r>
    <n v="327"/>
    <x v="15"/>
    <s v="ISUZU PANTHER"/>
    <n v="135938"/>
    <m/>
    <x v="0"/>
    <s v="HC &amp; SUPPORT SERVICES"/>
    <n v="179"/>
    <d v="2019-06-06T00:00:00"/>
    <x v="5"/>
    <n v="300000"/>
    <n v="28.846153846153847"/>
    <s v="7000003617/10C0299HV"/>
    <x v="0"/>
  </r>
  <r>
    <n v="328"/>
    <x v="3"/>
    <s v="TOYOTA KIJANG"/>
    <n v="287919"/>
    <m/>
    <x v="0"/>
    <s v="HC &amp; SUPPORT SERVICES"/>
    <n v="180"/>
    <d v="2019-06-07T00:00:00"/>
    <x v="5"/>
    <n v="400000"/>
    <n v="38.46153846153846"/>
    <s v="7000003617/10C0299JO"/>
    <x v="0"/>
  </r>
  <r>
    <n v="329"/>
    <x v="11"/>
    <s v="TOYOTA AVANZA"/>
    <m/>
    <m/>
    <x v="1"/>
    <s v="HC &amp; SUPPORT SERVICES"/>
    <n v="181"/>
    <d v="2019-06-10T00:00:00"/>
    <x v="5"/>
    <n v="300000"/>
    <n v="38.216560509554142"/>
    <s v="7000003617/10C0299JB"/>
    <x v="1"/>
  </r>
  <r>
    <n v="330"/>
    <x v="15"/>
    <s v="ISUZU PANTHER"/>
    <m/>
    <m/>
    <x v="0"/>
    <s v="HC &amp; SUPPORT SERVICES"/>
    <n v="182"/>
    <d v="2019-06-09T00:00:00"/>
    <x v="5"/>
    <n v="300000"/>
    <n v="28.846153846153847"/>
    <s v="7000003617/10C0299HV"/>
    <x v="0"/>
  </r>
  <r>
    <n v="331"/>
    <x v="8"/>
    <s v="ISUZU PANTHER"/>
    <m/>
    <m/>
    <x v="0"/>
    <s v="FINANCE &amp; CONTRACT MANAGEMENT"/>
    <n v="183"/>
    <d v="2019-06-10T00:00:00"/>
    <x v="5"/>
    <n v="350000"/>
    <n v="33.653846153846153"/>
    <s v="7000003617/10C0299KB"/>
    <x v="1"/>
  </r>
  <r>
    <n v="332"/>
    <x v="3"/>
    <s v="TOYOTA KIJANG"/>
    <m/>
    <m/>
    <x v="0"/>
    <s v="HC &amp; SUPPORT SERVICES"/>
    <n v="184"/>
    <d v="2019-06-10T00:00:00"/>
    <x v="5"/>
    <n v="400000"/>
    <n v="38.46153846153846"/>
    <s v="7000003617/10C0299JO"/>
    <x v="0"/>
  </r>
  <r>
    <n v="333"/>
    <x v="19"/>
    <s v="ISUZU PANTHER"/>
    <n v="10604"/>
    <m/>
    <x v="0"/>
    <s v="PARTS OPERATION &amp; DISTRIBUTION LOBU"/>
    <n v="185"/>
    <d v="2019-06-11T00:00:00"/>
    <x v="5"/>
    <n v="400000"/>
    <n v="38.46153846153846"/>
    <s v="7000003617/10C0230HY"/>
    <x v="1"/>
  </r>
  <r>
    <n v="334"/>
    <x v="13"/>
    <s v="TOYOTA FORTUNER"/>
    <n v="11302"/>
    <m/>
    <x v="0"/>
    <s v="MANAGEMENT"/>
    <n v="186"/>
    <d v="2019-06-12T00:00:00"/>
    <x v="5"/>
    <n v="400000"/>
    <n v="38.46153846153846"/>
    <s v="7000003617/10C0299JA"/>
    <x v="1"/>
  </r>
  <r>
    <n v="335"/>
    <x v="3"/>
    <s v="TOYOTA KIJANG"/>
    <n v="288717"/>
    <m/>
    <x v="0"/>
    <s v="HC &amp; SUPPORT SERVICES"/>
    <n v="187"/>
    <d v="2019-06-12T00:00:00"/>
    <x v="5"/>
    <n v="300000"/>
    <n v="28.846153846153847"/>
    <s v="7000003617/10C0299JO"/>
    <x v="0"/>
  </r>
  <r>
    <n v="336"/>
    <x v="15"/>
    <s v="ISUZU PANTHER"/>
    <n v="136827"/>
    <m/>
    <x v="0"/>
    <s v="HC &amp; SUPPORT SERVICES"/>
    <n v="188"/>
    <d v="2019-06-13T00:00:00"/>
    <x v="5"/>
    <n v="400000"/>
    <n v="38.46153846153846"/>
    <s v="7000003617/10C0299HV"/>
    <x v="0"/>
  </r>
  <r>
    <n v="337"/>
    <x v="6"/>
    <s v="TOYOTA FORTUNER"/>
    <n v="91000"/>
    <m/>
    <x v="0"/>
    <s v="MANAGEMENT"/>
    <n v="189"/>
    <d v="2019-06-14T00:00:00"/>
    <x v="5"/>
    <n v="300000"/>
    <n v="28.846153846153847"/>
    <s v="7000003617/10C0299JA"/>
    <x v="1"/>
  </r>
  <r>
    <n v="338"/>
    <x v="14"/>
    <s v="TOYOTA FORTUNER"/>
    <n v="61263"/>
    <m/>
    <x v="0"/>
    <s v="MANAGEMENT"/>
    <n v="190"/>
    <d v="2019-06-14T00:00:00"/>
    <x v="5"/>
    <n v="300000"/>
    <n v="28.846153846153847"/>
    <s v="7000003617/10C0299JO"/>
    <x v="1"/>
  </r>
  <r>
    <n v="339"/>
    <x v="8"/>
    <s v="ISUZU PANTHER"/>
    <n v="112298"/>
    <m/>
    <x v="0"/>
    <s v="FINANCE &amp; CONTRACT MANAGEMENT"/>
    <n v="191"/>
    <d v="2019-06-14T00:00:00"/>
    <x v="5"/>
    <n v="250000"/>
    <n v="24.03846153846154"/>
    <s v="7000003617/10C0299KB"/>
    <x v="1"/>
  </r>
  <r>
    <n v="340"/>
    <x v="9"/>
    <s v="TOYOTA INNOVA"/>
    <m/>
    <m/>
    <x v="0"/>
    <s v="MANAGEMENT"/>
    <n v="192"/>
    <d v="2019-06-14T00:00:00"/>
    <x v="5"/>
    <n v="300000"/>
    <n v="28.846153846153847"/>
    <s v="7000003617/10C0299JA"/>
    <x v="0"/>
  </r>
  <r>
    <n v="341"/>
    <x v="0"/>
    <s v="FORD RANGER"/>
    <n v="159309"/>
    <m/>
    <x v="0"/>
    <s v="HC &amp; SUPPORT SERVICES"/>
    <n v="193"/>
    <d v="2019-06-15T00:00:00"/>
    <x v="5"/>
    <n v="400000"/>
    <n v="38.46153846153846"/>
    <s v="7000003617/10C0299JO"/>
    <x v="0"/>
  </r>
  <r>
    <n v="342"/>
    <x v="3"/>
    <s v="TOYOTA KIJANG"/>
    <m/>
    <m/>
    <x v="0"/>
    <s v="HC &amp; SUPPORT SERVICES"/>
    <n v="194"/>
    <d v="2019-06-15T00:00:00"/>
    <x v="5"/>
    <n v="400000"/>
    <n v="38.46153846153846"/>
    <s v="7000003617/10C0299JO"/>
    <x v="0"/>
  </r>
  <r>
    <n v="343"/>
    <x v="15"/>
    <s v="ISUZU PANTHER"/>
    <m/>
    <m/>
    <x v="0"/>
    <s v="HC &amp; SUPPORT SERVICES"/>
    <n v="195"/>
    <d v="2019-06-15T00:00:00"/>
    <x v="5"/>
    <n v="300000"/>
    <n v="28.846153846153847"/>
    <s v="7000003617/10C0299HV"/>
    <x v="0"/>
  </r>
  <r>
    <n v="344"/>
    <x v="8"/>
    <s v="ISUZU PANTHER"/>
    <n v="112702"/>
    <m/>
    <x v="0"/>
    <s v="FINANCE &amp; CONTRACT MANAGEMENT"/>
    <n v="196"/>
    <d v="2019-06-17T00:00:00"/>
    <x v="5"/>
    <n v="200000"/>
    <n v="19.23076923076923"/>
    <s v="7000003617/10C0299KB"/>
    <x v="1"/>
  </r>
  <r>
    <n v="345"/>
    <x v="10"/>
    <s v="ISUZU PANTHER"/>
    <m/>
    <m/>
    <x v="0"/>
    <s v="CRC"/>
    <n v="197"/>
    <d v="2019-06-17T00:00:00"/>
    <x v="5"/>
    <n v="300000"/>
    <n v="28.846153846153847"/>
    <s v="7000003617/10C0299JO"/>
    <x v="1"/>
  </r>
  <r>
    <n v="346"/>
    <x v="16"/>
    <s v="FORD RANGER"/>
    <n v="71692"/>
    <m/>
    <x v="0"/>
    <s v="PARTS OPERATION &amp; DISTRIBUTION LOBU"/>
    <n v="198"/>
    <d v="2019-06-18T00:00:00"/>
    <x v="5"/>
    <n v="400000"/>
    <n v="38.46153846153846"/>
    <s v="7000003617/10C5030HY"/>
    <x v="1"/>
  </r>
  <r>
    <n v="347"/>
    <x v="3"/>
    <s v="TOYOTA KIJANG"/>
    <m/>
    <m/>
    <x v="0"/>
    <s v="HC &amp; SUPPORT SERVICES"/>
    <n v="199"/>
    <d v="2019-06-19T00:00:00"/>
    <x v="5"/>
    <n v="300000"/>
    <n v="28.846153846153847"/>
    <s v="7000003617/10C0299JO"/>
    <x v="0"/>
  </r>
  <r>
    <n v="348"/>
    <x v="19"/>
    <s v="ISUZU PANTHER"/>
    <n v="156420"/>
    <m/>
    <x v="0"/>
    <s v="PARTS OPERATION &amp; DISTRIBUTION LOBU"/>
    <n v="200"/>
    <d v="2019-06-19T00:00:00"/>
    <x v="5"/>
    <n v="300000"/>
    <n v="28.846153846153847"/>
    <s v="7000003617/10C0230HY"/>
    <x v="1"/>
  </r>
  <r>
    <n v="349"/>
    <x v="0"/>
    <s v="FORD RANGER"/>
    <n v="159444"/>
    <m/>
    <x v="0"/>
    <s v="HC &amp; SUPPORT SERVICES"/>
    <n v="1"/>
    <d v="2019-06-19T00:00:00"/>
    <x v="5"/>
    <n v="300000"/>
    <n v="28.846153846153847"/>
    <s v="7000003617/10C0299JO"/>
    <x v="0"/>
  </r>
  <r>
    <n v="350"/>
    <x v="13"/>
    <s v="TOYOTA FORTUNER"/>
    <n v="11707"/>
    <m/>
    <x v="0"/>
    <s v="MANAGEMENT"/>
    <n v="2"/>
    <d v="2019-06-19T00:00:00"/>
    <x v="5"/>
    <n v="400000"/>
    <n v="38.46153846153846"/>
    <s v="7000003617/10C0299JA"/>
    <x v="1"/>
  </r>
  <r>
    <n v="351"/>
    <x v="15"/>
    <s v="ISUZU PANTHER"/>
    <n v="137663"/>
    <m/>
    <x v="0"/>
    <s v="HC &amp; SUPPORT SERVICES"/>
    <n v="3"/>
    <d v="2019-06-20T00:00:00"/>
    <x v="5"/>
    <n v="250000"/>
    <n v="24.03846153846154"/>
    <s v="7000003617/10C0299HV"/>
    <x v="0"/>
  </r>
  <r>
    <n v="352"/>
    <x v="11"/>
    <s v="TOYOTA AVANZA"/>
    <n v="17088"/>
    <m/>
    <x v="1"/>
    <s v="HC &amp; SUPPORT SERVICES"/>
    <n v="4"/>
    <d v="2019-06-20T00:00:00"/>
    <x v="5"/>
    <n v="250000"/>
    <n v="31.847133757961782"/>
    <s v="7000003617/10C0299JB"/>
    <x v="1"/>
  </r>
  <r>
    <n v="353"/>
    <x v="8"/>
    <s v="ISUZU PANTHER"/>
    <n v="112896"/>
    <m/>
    <x v="0"/>
    <s v="FINANCE &amp; CONTRACT MANAGEMENT"/>
    <n v="5"/>
    <d v="2019-06-20T00:00:00"/>
    <x v="5"/>
    <n v="200000"/>
    <n v="19.23076923076923"/>
    <s v="7000003617/10C0299KB"/>
    <x v="1"/>
  </r>
  <r>
    <n v="354"/>
    <x v="3"/>
    <s v="TOYOTA KIJANG"/>
    <n v="289942"/>
    <m/>
    <x v="0"/>
    <s v="HC &amp; SUPPORT SERVICES"/>
    <n v="6"/>
    <d v="2019-06-21T00:00:00"/>
    <x v="5"/>
    <n v="300000"/>
    <n v="28.846153846153847"/>
    <s v="7000003617/10C0299JO"/>
    <x v="0"/>
  </r>
  <r>
    <n v="355"/>
    <x v="6"/>
    <s v="TOYOTA FORTUNER"/>
    <n v="91771"/>
    <m/>
    <x v="0"/>
    <s v="MANAGEMENT"/>
    <n v="7"/>
    <d v="2019-06-22T00:00:00"/>
    <x v="5"/>
    <n v="300000"/>
    <n v="28.846153846153847"/>
    <s v="7000003617/10C0299JA"/>
    <x v="1"/>
  </r>
  <r>
    <n v="356"/>
    <x v="8"/>
    <s v="ISUZU PANTHER"/>
    <n v="113116"/>
    <m/>
    <x v="0"/>
    <s v="FINANCE &amp; CONTRACT MANAGEMENT"/>
    <n v="8"/>
    <d v="2019-06-23T00:00:00"/>
    <x v="5"/>
    <n v="200000"/>
    <n v="19.23076923076923"/>
    <s v="7000003617/10C0299KB"/>
    <x v="1"/>
  </r>
  <r>
    <n v="357"/>
    <x v="10"/>
    <s v="ISUZU PANTHER"/>
    <n v="131130"/>
    <m/>
    <x v="0"/>
    <s v="CRC"/>
    <n v="9"/>
    <d v="2019-06-24T00:00:00"/>
    <x v="5"/>
    <n v="300000"/>
    <n v="28.846153846153847"/>
    <s v="7000003617/10C0299JO"/>
    <x v="1"/>
  </r>
  <r>
    <n v="358"/>
    <x v="13"/>
    <s v="TOYOTA FORTUNER"/>
    <n v="12110"/>
    <m/>
    <x v="0"/>
    <s v="MANAGEMENT"/>
    <n v="10"/>
    <d v="2019-06-24T00:00:00"/>
    <x v="5"/>
    <n v="400000"/>
    <n v="38.46153846153846"/>
    <s v="7000003617/10C0299JA"/>
    <x v="1"/>
  </r>
  <r>
    <n v="359"/>
    <x v="3"/>
    <s v="TOYOTA KIJANG"/>
    <m/>
    <m/>
    <x v="0"/>
    <s v="HC &amp; SUPPORT SERVICES"/>
    <n v="11"/>
    <d v="2019-06-24T00:00:00"/>
    <x v="5"/>
    <n v="300000"/>
    <n v="28.846153846153847"/>
    <s v="7000003617/10C0299JO"/>
    <x v="0"/>
  </r>
  <r>
    <n v="360"/>
    <x v="19"/>
    <s v="ISUZU PANTHER"/>
    <n v="156834"/>
    <m/>
    <x v="0"/>
    <s v="PARTS OPERATION &amp; DISTRIBUTION LOBU"/>
    <n v="12"/>
    <d v="2019-06-25T00:00:00"/>
    <x v="5"/>
    <n v="400000"/>
    <n v="38.46153846153846"/>
    <s v="7000003617/10C0230HY"/>
    <x v="1"/>
  </r>
  <r>
    <n v="361"/>
    <x v="8"/>
    <s v="ISUZU PANTHER"/>
    <n v="113430"/>
    <m/>
    <x v="0"/>
    <s v="FINANCE &amp; CONTRACT MANAGEMENT"/>
    <n v="13"/>
    <d v="2019-06-26T00:00:00"/>
    <x v="5"/>
    <n v="250000"/>
    <n v="24.03846153846154"/>
    <s v="7000003617/10C0299KB"/>
    <x v="1"/>
  </r>
  <r>
    <n v="362"/>
    <x v="0"/>
    <s v="FORD RANGER"/>
    <m/>
    <m/>
    <x v="0"/>
    <s v="HC &amp; SUPPORT SERVICES"/>
    <n v="14"/>
    <d v="2019-06-26T00:00:00"/>
    <x v="5"/>
    <n v="300000"/>
    <n v="28.846153846153847"/>
    <s v="7000003617/10C0299JO"/>
    <x v="0"/>
  </r>
  <r>
    <n v="363"/>
    <x v="6"/>
    <s v="TOYOTA FORTUNER"/>
    <n v="92200"/>
    <m/>
    <x v="0"/>
    <s v="MANAGEMENT"/>
    <n v="15"/>
    <d v="2019-06-28T00:00:00"/>
    <x v="5"/>
    <n v="400000"/>
    <n v="38.46153846153846"/>
    <s v="7000003617/10C0299JA"/>
    <x v="1"/>
  </r>
  <r>
    <n v="364"/>
    <x v="10"/>
    <s v="ISUZU PANTHER"/>
    <n v="131406"/>
    <m/>
    <x v="0"/>
    <s v="CRC"/>
    <n v="16"/>
    <d v="2019-06-28T00:00:00"/>
    <x v="5"/>
    <n v="250000"/>
    <n v="24.03846153846154"/>
    <s v="7000003617/10C0299JO"/>
    <x v="1"/>
  </r>
  <r>
    <n v="365"/>
    <x v="13"/>
    <s v="TOYOTA FORTUNER"/>
    <n v="12550"/>
    <m/>
    <x v="0"/>
    <s v="MANAGEMENT"/>
    <n v="17"/>
    <d v="2019-06-28T00:00:00"/>
    <x v="5"/>
    <n v="400000"/>
    <n v="38.46153846153846"/>
    <s v="7000003617/10C0299JA"/>
    <x v="1"/>
  </r>
  <r>
    <n v="366"/>
    <x v="8"/>
    <s v="ISUZU PANTHER"/>
    <n v="113866"/>
    <m/>
    <x v="0"/>
    <s v="FINANCE &amp; CONTRACT MANAGEMENT"/>
    <n v="18"/>
    <d v="2019-06-29T00:00:00"/>
    <x v="5"/>
    <n v="400000"/>
    <n v="38.46153846153846"/>
    <s v="7000003617/10C0299KB"/>
    <x v="1"/>
  </r>
  <r>
    <n v="367"/>
    <x v="0"/>
    <s v="FORD RANGER"/>
    <n v="160289"/>
    <m/>
    <x v="0"/>
    <s v="HC &amp; SUPPORT SERVICES"/>
    <n v="19"/>
    <d v="2019-06-29T00:00:00"/>
    <x v="5"/>
    <n v="500000"/>
    <n v="48.07692307692308"/>
    <s v="7000003617/10C0299JO"/>
    <x v="0"/>
  </r>
  <r>
    <n v="368"/>
    <x v="19"/>
    <s v="ISUZU PANTHER"/>
    <m/>
    <m/>
    <x v="0"/>
    <s v="PARTS OPERATION &amp; DISTRIBUTION LOBU"/>
    <n v="20"/>
    <d v="2019-07-02T00:00:00"/>
    <x v="6"/>
    <n v="300000"/>
    <n v="28.846153846153847"/>
    <s v="7000003617/10C0230HY"/>
    <x v="1"/>
  </r>
  <r>
    <n v="369"/>
    <x v="11"/>
    <s v="TOYOTA AVANZA"/>
    <n v="17440"/>
    <m/>
    <x v="1"/>
    <s v="HC &amp; SUPPORT SERVICES"/>
    <n v="21"/>
    <d v="2019-07-04T00:00:00"/>
    <x v="6"/>
    <n v="300000"/>
    <n v="38.216560509554142"/>
    <s v="7000003617/10C0299JB"/>
    <x v="1"/>
  </r>
  <r>
    <n v="370"/>
    <x v="0"/>
    <s v="FORD RANGER"/>
    <n v="160687"/>
    <m/>
    <x v="0"/>
    <s v="HC &amp; SUPPORT SERVICES"/>
    <n v="22"/>
    <d v="2019-07-03T00:00:00"/>
    <x v="6"/>
    <n v="400000"/>
    <n v="38.46153846153846"/>
    <s v="7000003617/10C0299JO"/>
    <x v="0"/>
  </r>
  <r>
    <n v="371"/>
    <x v="3"/>
    <s v="TOYOTA KIJANG"/>
    <m/>
    <m/>
    <x v="0"/>
    <s v="HC &amp; SUPPORT SERVICES"/>
    <n v="23"/>
    <d v="2019-07-03T00:00:00"/>
    <x v="6"/>
    <n v="350000"/>
    <n v="33.653846153846153"/>
    <s v="7000003617/10C0299JO"/>
    <x v="0"/>
  </r>
  <r>
    <n v="372"/>
    <x v="8"/>
    <s v="ISUZU PANTHER"/>
    <m/>
    <m/>
    <x v="0"/>
    <s v="FINANCE &amp; CONTRACT MANAGEMENT"/>
    <n v="24"/>
    <d v="2019-07-04T00:00:00"/>
    <x v="6"/>
    <n v="200000"/>
    <n v="19.23076923076923"/>
    <s v="7000003617/10C0299KB"/>
    <x v="1"/>
  </r>
  <r>
    <n v="373"/>
    <x v="9"/>
    <s v="TOYOTA INNOVA"/>
    <n v="30367"/>
    <m/>
    <x v="0"/>
    <s v="MANAGEMENT"/>
    <n v="25"/>
    <d v="2019-07-05T00:00:00"/>
    <x v="6"/>
    <n v="350000"/>
    <n v="33.653846153846153"/>
    <s v="7000003617/10C0299JA"/>
    <x v="0"/>
  </r>
  <r>
    <n v="374"/>
    <x v="13"/>
    <s v="TOYOTA FORTUNER"/>
    <n v="13050"/>
    <m/>
    <x v="0"/>
    <s v="MANAGEMENT"/>
    <n v="26"/>
    <d v="2019-07-05T00:00:00"/>
    <x v="6"/>
    <n v="500000"/>
    <n v="48.07692307692308"/>
    <s v="7000003617/10C0299JA"/>
    <x v="1"/>
  </r>
  <r>
    <n v="375"/>
    <x v="3"/>
    <s v="TOYOTA KIJANG"/>
    <m/>
    <m/>
    <x v="0"/>
    <s v="HC &amp; SUPPORT SERVICES"/>
    <n v="27"/>
    <d v="2019-07-06T00:00:00"/>
    <x v="6"/>
    <n v="350000"/>
    <n v="33.653846153846153"/>
    <s v="7000003617/10C0299JO"/>
    <x v="0"/>
  </r>
  <r>
    <n v="376"/>
    <x v="8"/>
    <s v="ISUZU PANTHER"/>
    <n v="114613"/>
    <m/>
    <x v="0"/>
    <s v="FINANCE &amp; CONTRACT MANAGEMENT"/>
    <n v="28"/>
    <d v="2019-07-08T00:00:00"/>
    <x v="6"/>
    <n v="350000"/>
    <n v="33.653846153846153"/>
    <s v="7000003617/10C0299KB"/>
    <x v="1"/>
  </r>
  <r>
    <n v="377"/>
    <x v="19"/>
    <s v="ISUZU PANTHER"/>
    <m/>
    <m/>
    <x v="0"/>
    <s v="PARTS OPERATION &amp; DISTRIBUTION LOBU"/>
    <n v="29"/>
    <d v="2019-07-09T00:00:00"/>
    <x v="6"/>
    <n v="350000"/>
    <n v="33.653846153846153"/>
    <s v="7000003617/10C0230HY"/>
    <x v="1"/>
  </r>
  <r>
    <n v="378"/>
    <x v="3"/>
    <s v="TOYOTA KIJANG"/>
    <n v="291459"/>
    <m/>
    <x v="0"/>
    <s v="HC &amp; SUPPORT SERVICES"/>
    <n v="30"/>
    <d v="2019-07-09T00:00:00"/>
    <x v="6"/>
    <n v="300000"/>
    <n v="28.846153846153847"/>
    <s v="7000003617/10C0299JO"/>
    <x v="0"/>
  </r>
  <r>
    <n v="379"/>
    <x v="16"/>
    <s v="FORD RANGER"/>
    <n v="71924"/>
    <m/>
    <x v="0"/>
    <s v="PARTS OPERATION &amp; DISTRIBUTION LOBU"/>
    <n v="31"/>
    <d v="2019-07-11T00:00:00"/>
    <x v="6"/>
    <n v="350000"/>
    <n v="33.653846153846153"/>
    <s v="7000003617/10C5030HY"/>
    <x v="1"/>
  </r>
  <r>
    <n v="380"/>
    <x v="19"/>
    <s v="ISUZU PANTHER"/>
    <n v="107715"/>
    <m/>
    <x v="0"/>
    <s v="PARTS OPERATION &amp; DISTRIBUTION LOBU"/>
    <n v="32"/>
    <d v="2019-07-11T00:00:00"/>
    <x v="6"/>
    <n v="350000"/>
    <n v="33.653846153846153"/>
    <s v="7000003617/10C0230HY"/>
    <x v="1"/>
  </r>
  <r>
    <n v="381"/>
    <x v="12"/>
    <s v="ISUZU PANTHER"/>
    <n v="280445"/>
    <m/>
    <x v="0"/>
    <s v="HC &amp; SUPPORT SERVICES"/>
    <n v="33"/>
    <d v="2019-07-11T00:00:00"/>
    <x v="6"/>
    <n v="300000"/>
    <n v="28.846153846153847"/>
    <s v="7000003617/10C0299JO"/>
    <x v="0"/>
  </r>
  <r>
    <n v="382"/>
    <x v="13"/>
    <s v="TOYOTA FORTUNER"/>
    <n v="13462"/>
    <m/>
    <x v="0"/>
    <s v="MANAGEMENT"/>
    <n v="34"/>
    <d v="2019-07-12T00:00:00"/>
    <x v="6"/>
    <n v="400000"/>
    <n v="38.46153846153846"/>
    <s v="7000003617/10C0299JA"/>
    <x v="1"/>
  </r>
  <r>
    <n v="383"/>
    <x v="3"/>
    <s v="TOYOTA KIJANG"/>
    <n v="291847"/>
    <m/>
    <x v="0"/>
    <s v="HC &amp; SUPPORT SERVICES"/>
    <n v="35"/>
    <d v="2019-07-13T00:00:00"/>
    <x v="6"/>
    <n v="300000"/>
    <n v="28.846153846153847"/>
    <s v="7000003617/10C0299JO"/>
    <x v="0"/>
  </r>
  <r>
    <n v="384"/>
    <x v="6"/>
    <s v="TOYOTA FORTUNER"/>
    <n v="92855"/>
    <m/>
    <x v="0"/>
    <s v="MANAGEMENT"/>
    <n v="36"/>
    <d v="2019-07-13T00:00:00"/>
    <x v="6"/>
    <n v="500000"/>
    <n v="48.07692307692308"/>
    <s v="7000003617/10C0299JA"/>
    <x v="1"/>
  </r>
  <r>
    <n v="385"/>
    <x v="0"/>
    <s v="FORD RANGER"/>
    <n v="161022"/>
    <m/>
    <x v="0"/>
    <s v="HC &amp; SUPPORT SERVICES"/>
    <n v="37"/>
    <d v="2019-07-13T00:00:00"/>
    <x v="6"/>
    <n v="350000"/>
    <n v="33.653846153846153"/>
    <s v="7000003617/10C0299JO"/>
    <x v="0"/>
  </r>
  <r>
    <n v="386"/>
    <x v="4"/>
    <s v="TOYOTA HIACE"/>
    <m/>
    <m/>
    <x v="0"/>
    <s v="HC &amp; SUPPORT SERVICES"/>
    <n v="38"/>
    <d v="2019-07-13T00:00:00"/>
    <x v="6"/>
    <n v="450000"/>
    <n v="43.269230769230766"/>
    <s v="7000003617/10C0299JO"/>
    <x v="0"/>
  </r>
  <r>
    <n v="387"/>
    <x v="12"/>
    <s v="ISUZU PANTHER"/>
    <n v="290750"/>
    <m/>
    <x v="0"/>
    <s v="HC &amp; SUPPORT SERVICES"/>
    <n v="39"/>
    <d v="2019-07-14T00:00:00"/>
    <x v="6"/>
    <n v="250000"/>
    <n v="24.03846153846154"/>
    <s v="7000003617/10C0299JO"/>
    <x v="0"/>
  </r>
  <r>
    <n v="388"/>
    <x v="13"/>
    <s v="TOYOTA FORTUNER"/>
    <n v="13766"/>
    <m/>
    <x v="0"/>
    <s v="MANAGEMENT"/>
    <n v="40"/>
    <d v="2019-07-16T00:00:00"/>
    <x v="6"/>
    <n v="350000"/>
    <n v="33.653846153846153"/>
    <s v="7000003617/10C0299JA"/>
    <x v="1"/>
  </r>
  <r>
    <n v="389"/>
    <x v="8"/>
    <s v="ISUZU PANTHER"/>
    <m/>
    <m/>
    <x v="0"/>
    <s v="FINANCE &amp; CONTRACT MANAGEMENT"/>
    <n v="41"/>
    <d v="2019-07-17T00:00:00"/>
    <x v="6"/>
    <n v="250000"/>
    <n v="24.03846153846154"/>
    <s v="7000003617/10C0299KB"/>
    <x v="1"/>
  </r>
  <r>
    <n v="390"/>
    <x v="14"/>
    <s v="TOYOTA FORTUNER"/>
    <n v="61643"/>
    <m/>
    <x v="0"/>
    <s v="MANAGEMENT"/>
    <n v="42"/>
    <d v="2019-07-16T00:00:00"/>
    <x v="6"/>
    <n v="400000"/>
    <n v="38.46153846153846"/>
    <s v="7000003617/10C0299JO"/>
    <x v="1"/>
  </r>
  <r>
    <n v="391"/>
    <x v="11"/>
    <s v="TOYOTA AVANZA"/>
    <n v="17866"/>
    <m/>
    <x v="1"/>
    <s v="HC &amp; SUPPORT SERVICES"/>
    <n v="43"/>
    <d v="2019-07-17T00:00:00"/>
    <x v="6"/>
    <n v="300000"/>
    <n v="38.216560509554142"/>
    <s v="7000003617/10C0299JB"/>
    <x v="1"/>
  </r>
  <r>
    <n v="392"/>
    <x v="12"/>
    <s v="ISUZU PANTHER"/>
    <n v="28133"/>
    <m/>
    <x v="0"/>
    <s v="HC &amp; SUPPORT SERVICES"/>
    <n v="44"/>
    <d v="2019-07-17T00:00:00"/>
    <x v="6"/>
    <n v="300000"/>
    <n v="28.846153846153847"/>
    <s v="7000003617/10C0299JO"/>
    <x v="0"/>
  </r>
  <r>
    <n v="393"/>
    <x v="0"/>
    <s v="FORD RANGER"/>
    <m/>
    <m/>
    <x v="0"/>
    <s v="HC &amp; SUPPORT SERVICES"/>
    <n v="45"/>
    <d v="2019-07-18T00:00:00"/>
    <x v="6"/>
    <n v="400000"/>
    <n v="38.46153846153846"/>
    <s v="7000003617/10C0299JO"/>
    <x v="0"/>
  </r>
  <r>
    <n v="394"/>
    <x v="10"/>
    <s v="ISUZU PANTHER"/>
    <n v="132404"/>
    <m/>
    <x v="0"/>
    <s v="CRC"/>
    <n v="46"/>
    <d v="2019-07-18T00:00:00"/>
    <x v="6"/>
    <n v="350000"/>
    <n v="33.653846153846153"/>
    <s v="7000003617/10C0299JO"/>
    <x v="1"/>
  </r>
  <r>
    <n v="395"/>
    <x v="3"/>
    <s v="TOYOTA KIJANG"/>
    <n v="164180"/>
    <m/>
    <x v="0"/>
    <s v="HC &amp; SUPPORT SERVICES"/>
    <n v="47"/>
    <d v="2019-07-18T00:00:00"/>
    <x v="6"/>
    <n v="400000"/>
    <n v="38.46153846153846"/>
    <s v="7000003617/10C0299JO"/>
    <x v="0"/>
  </r>
  <r>
    <n v="396"/>
    <x v="19"/>
    <s v="ISUZU PANTHER"/>
    <m/>
    <m/>
    <x v="0"/>
    <s v="PARTS OPERATION &amp; DISTRIBUTION LOBU"/>
    <n v="48"/>
    <d v="2019-07-20T00:00:00"/>
    <x v="6"/>
    <n v="400000"/>
    <n v="38.46153846153846"/>
    <s v="7000003617/10C0230HY"/>
    <x v="1"/>
  </r>
  <r>
    <n v="397"/>
    <x v="3"/>
    <s v="TOYOTA KIJANG"/>
    <n v="292650"/>
    <m/>
    <x v="0"/>
    <s v="HC &amp; SUPPORT SERVICES"/>
    <n v="49"/>
    <d v="2019-07-21T00:00:00"/>
    <x v="6"/>
    <n v="300000"/>
    <n v="28.846153846153847"/>
    <s v="7000003617/10C0299JO"/>
    <x v="0"/>
  </r>
  <r>
    <n v="398"/>
    <x v="8"/>
    <s v="ISUZU PANTHER"/>
    <m/>
    <m/>
    <x v="0"/>
    <s v="FINANCE &amp; CONTRACT MANAGEMENT"/>
    <n v="50"/>
    <d v="2019-07-22T00:00:00"/>
    <x v="6"/>
    <n v="250000"/>
    <n v="24.03846153846154"/>
    <s v="7000003617/10C0299KB"/>
    <x v="1"/>
  </r>
  <r>
    <n v="399"/>
    <x v="9"/>
    <s v="TOYOTA INNOVA"/>
    <n v="30732"/>
    <m/>
    <x v="0"/>
    <s v="MANAGEMENT"/>
    <n v="51"/>
    <d v="2019-07-22T00:00:00"/>
    <x v="6"/>
    <n v="200000"/>
    <n v="19.23076923076923"/>
    <s v="7000003617/10C0299JA"/>
    <x v="0"/>
  </r>
  <r>
    <n v="400"/>
    <x v="3"/>
    <s v="TOYOTA KIJANG"/>
    <n v="292900"/>
    <m/>
    <x v="0"/>
    <s v="HC &amp; SUPPORT SERVICES"/>
    <n v="52"/>
    <d v="2019-07-23T00:00:00"/>
    <x v="6"/>
    <n v="250000"/>
    <n v="24.03846153846154"/>
    <s v="7000003617/10C0299JO"/>
    <x v="0"/>
  </r>
  <r>
    <n v="401"/>
    <x v="10"/>
    <s v="ISUZU PANTHER"/>
    <n v="1328917"/>
    <m/>
    <x v="0"/>
    <s v="CRC"/>
    <n v="53"/>
    <d v="2019-07-25T00:00:00"/>
    <x v="6"/>
    <n v="350000"/>
    <n v="33.653846153846153"/>
    <s v="7000003617/10C0299JO"/>
    <x v="1"/>
  </r>
  <r>
    <n v="402"/>
    <x v="13"/>
    <s v="TOYOTA FORTUNER"/>
    <m/>
    <m/>
    <x v="0"/>
    <s v="MANAGEMENT"/>
    <n v="54"/>
    <d v="2019-07-25T00:00:00"/>
    <x v="6"/>
    <n v="300000"/>
    <n v="28.846153846153847"/>
    <s v="7000003617/10C0299JA"/>
    <x v="1"/>
  </r>
  <r>
    <n v="403"/>
    <x v="11"/>
    <s v="TOYOTA AVANZA"/>
    <n v="18145"/>
    <m/>
    <x v="1"/>
    <s v="HC &amp; SUPPORT SERVICES"/>
    <n v="55"/>
    <d v="2019-07-25T00:00:00"/>
    <x v="6"/>
    <n v="150000"/>
    <n v="19.108280254777071"/>
    <s v="7000003617/10C0299JB"/>
    <x v="1"/>
  </r>
  <r>
    <n v="404"/>
    <x v="3"/>
    <s v="TOYOTA KIJANG"/>
    <n v="293202"/>
    <m/>
    <x v="0"/>
    <s v="HC &amp; SUPPORT SERVICES"/>
    <n v="56"/>
    <d v="2019-07-25T00:00:00"/>
    <x v="6"/>
    <n v="250000"/>
    <n v="24.03846153846154"/>
    <s v="7000003617/10C0299JO"/>
    <x v="0"/>
  </r>
  <r>
    <n v="405"/>
    <x v="16"/>
    <s v="FORD RANGER"/>
    <n v="72128"/>
    <m/>
    <x v="0"/>
    <s v="PARTS OPERATION &amp; DISTRIBUTION LOBU"/>
    <s v=" "/>
    <d v="2019-07-26T00:00:00"/>
    <x v="6"/>
    <n v="350000"/>
    <n v="33.653846153846153"/>
    <s v="7000003617/10C5030HY"/>
    <x v="1"/>
  </r>
  <r>
    <n v="406"/>
    <x v="15"/>
    <s v="ISUZU PANTHER"/>
    <n v="137814"/>
    <m/>
    <x v="0"/>
    <s v="HC &amp; SUPPORT SERVICES"/>
    <n v="58"/>
    <d v="2019-07-27T00:00:00"/>
    <x v="6"/>
    <n v="250000"/>
    <n v="24.03846153846154"/>
    <s v="7000003617/10C0299HV"/>
    <x v="0"/>
  </r>
  <r>
    <n v="407"/>
    <x v="3"/>
    <s v="TOYOTA KIJANG"/>
    <n v="293495"/>
    <m/>
    <x v="0"/>
    <s v="HC &amp; SUPPORT SERVICES"/>
    <n v="59"/>
    <d v="2019-07-27T00:00:00"/>
    <x v="6"/>
    <n v="250000"/>
    <n v="24.03846153846154"/>
    <s v="7000003617/10C0299JO"/>
    <x v="0"/>
  </r>
  <r>
    <n v="408"/>
    <x v="8"/>
    <s v="ISUZU PANTHER"/>
    <n v="116530"/>
    <m/>
    <x v="0"/>
    <s v="FINANCE &amp; CONTRACT MANAGEMENT"/>
    <n v="60"/>
    <d v="2019-07-27T00:00:00"/>
    <x v="6"/>
    <n v="150000"/>
    <n v="14.423076923076923"/>
    <s v="7000003617/10C0299KB"/>
    <x v="1"/>
  </r>
  <r>
    <n v="409"/>
    <x v="13"/>
    <s v="TOYOTA FORTUNER"/>
    <n v="14636"/>
    <m/>
    <x v="0"/>
    <s v="MANAGEMENT"/>
    <n v="61"/>
    <d v="2019-07-29T00:00:00"/>
    <x v="6"/>
    <n v="600000"/>
    <n v="57.692307692307693"/>
    <s v="7000003617/10C0299JA"/>
    <x v="1"/>
  </r>
  <r>
    <n v="410"/>
    <x v="8"/>
    <s v="ISUZU PANTHER"/>
    <m/>
    <m/>
    <x v="0"/>
    <s v="FINANCE &amp; CONTRACT MANAGEMENT"/>
    <n v="62"/>
    <d v="2019-07-29T00:00:00"/>
    <x v="6"/>
    <n v="300000"/>
    <n v="28.846153846153847"/>
    <s v="7000003617/10C0299KB"/>
    <x v="1"/>
  </r>
  <r>
    <n v="411"/>
    <x v="3"/>
    <s v="TOYOTA KIJANG"/>
    <n v="293851"/>
    <m/>
    <x v="0"/>
    <s v="HC &amp; SUPPORT SERVICES"/>
    <n v="63"/>
    <d v="2019-07-30T00:00:00"/>
    <x v="6"/>
    <n v="300000"/>
    <n v="28.846153846153847"/>
    <s v="7000003617/10C0299JO"/>
    <x v="0"/>
  </r>
  <r>
    <n v="412"/>
    <x v="14"/>
    <s v="TOYOTA FORTUNER"/>
    <n v="61952"/>
    <m/>
    <x v="0"/>
    <s v="MANAGEMENT"/>
    <n v="64"/>
    <d v="2019-07-31T00:00:00"/>
    <x v="6"/>
    <n v="300000"/>
    <n v="28.846153846153847"/>
    <s v="7000003617/10C0299JO"/>
    <x v="1"/>
  </r>
  <r>
    <n v="413"/>
    <x v="19"/>
    <s v="ISUZU PANTHER"/>
    <n v="10857"/>
    <m/>
    <x v="0"/>
    <s v="PARTS OPERATION &amp; DISTRIBUTION LOBU"/>
    <n v="65"/>
    <d v="2019-08-01T00:00:00"/>
    <x v="7"/>
    <n v="300000"/>
    <n v="28.846153846153847"/>
    <s v="7000003617/10C0230HY"/>
    <x v="1"/>
  </r>
  <r>
    <n v="414"/>
    <x v="3"/>
    <s v="TOYOTA KIJANG"/>
    <m/>
    <m/>
    <x v="0"/>
    <s v="HC &amp; SUPPORT SERVICES"/>
    <n v="66"/>
    <d v="2019-08-02T00:00:00"/>
    <x v="7"/>
    <n v="350000"/>
    <n v="33.653846153846153"/>
    <s v="7000003617/10C0299JO"/>
    <x v="0"/>
  </r>
  <r>
    <n v="415"/>
    <x v="8"/>
    <s v="ISUZU PANTHER"/>
    <n v="1164219"/>
    <m/>
    <x v="0"/>
    <s v="FINANCE &amp; CONTRACT MANAGEMENT"/>
    <n v="67"/>
    <d v="2019-08-03T00:00:00"/>
    <x v="7"/>
    <n v="300000"/>
    <n v="28.846153846153847"/>
    <s v="7000003617/10C0299KB"/>
    <x v="1"/>
  </r>
  <r>
    <n v="416"/>
    <x v="11"/>
    <s v="TOYOTA AVANZA"/>
    <n v="1849"/>
    <m/>
    <x v="1"/>
    <s v="HC &amp; SUPPORT SERVICES"/>
    <n v="68"/>
    <d v="2019-08-03T00:00:00"/>
    <x v="7"/>
    <n v="200000"/>
    <n v="25.477707006369428"/>
    <s v="7000003617/10C0299JB"/>
    <x v="1"/>
  </r>
  <r>
    <n v="417"/>
    <x v="15"/>
    <s v="ISUZU PANTHER"/>
    <n v="138058"/>
    <m/>
    <x v="0"/>
    <s v="HC &amp; SUPPORT SERVICES"/>
    <n v="69"/>
    <d v="2019-08-04T00:00:00"/>
    <x v="7"/>
    <n v="200000"/>
    <n v="19.23076923076923"/>
    <s v="7000003617/10C0299HV"/>
    <x v="0"/>
  </r>
  <r>
    <n v="418"/>
    <x v="10"/>
    <s v="ISUZU PANTHER"/>
    <m/>
    <m/>
    <x v="0"/>
    <s v="CRC"/>
    <n v="70"/>
    <d v="2019-08-06T00:00:00"/>
    <x v="7"/>
    <n v="350000"/>
    <n v="33.653846153846153"/>
    <s v="7000003617/10C0299JO"/>
    <x v="1"/>
  </r>
  <r>
    <n v="419"/>
    <x v="3"/>
    <s v="TOYOTA KIJANG"/>
    <m/>
    <m/>
    <x v="0"/>
    <s v="HC &amp; SUPPORT SERVICES"/>
    <n v="71"/>
    <d v="2019-08-05T00:00:00"/>
    <x v="7"/>
    <n v="350000"/>
    <n v="33.653846153846153"/>
    <s v="7000003617/10C0299JO"/>
    <x v="0"/>
  </r>
  <r>
    <n v="420"/>
    <x v="0"/>
    <s v="FORD RANGER"/>
    <n v="161821"/>
    <m/>
    <x v="0"/>
    <s v="HC &amp; SUPPORT SERVICES"/>
    <n v="72"/>
    <d v="2019-08-06T00:00:00"/>
    <x v="7"/>
    <n v="400000"/>
    <n v="38.46153846153846"/>
    <s v="7000003617/10C0299JO"/>
    <x v="0"/>
  </r>
  <r>
    <n v="421"/>
    <x v="6"/>
    <s v="TOYOTA FORTUNER"/>
    <n v="93335"/>
    <m/>
    <x v="0"/>
    <s v="MANAGEMENT"/>
    <n v="73"/>
    <d v="2019-08-07T00:00:00"/>
    <x v="7"/>
    <n v="550000"/>
    <n v="52.884615384615387"/>
    <s v="7000003617/10C0299JA"/>
    <x v="1"/>
  </r>
  <r>
    <n v="422"/>
    <x v="12"/>
    <s v="ISUZU PANTHER"/>
    <m/>
    <m/>
    <x v="0"/>
    <s v="HC &amp; SUPPORT SERVICES"/>
    <n v="74"/>
    <d v="2019-08-07T00:00:00"/>
    <x v="7"/>
    <n v="350000"/>
    <n v="33.653846153846153"/>
    <s v="7000003617/10C0299JO"/>
    <x v="0"/>
  </r>
  <r>
    <n v="423"/>
    <x v="19"/>
    <s v="ISUZU PANTHER"/>
    <n v="108894"/>
    <m/>
    <x v="0"/>
    <s v="PARTS OPERATION &amp; DISTRIBUTION LOBU"/>
    <n v="75"/>
    <d v="2019-08-10T00:00:00"/>
    <x v="7"/>
    <n v="250000"/>
    <n v="24.03846153846154"/>
    <s v="7000003617/10C0230HY"/>
    <x v="1"/>
  </r>
  <r>
    <n v="424"/>
    <x v="11"/>
    <s v="TOYOTA AVANZA"/>
    <n v="18777"/>
    <m/>
    <x v="1"/>
    <s v="HC &amp; SUPPORT SERVICES"/>
    <n v="76"/>
    <d v="2019-08-11T00:00:00"/>
    <x v="7"/>
    <n v="300000"/>
    <n v="38.216560509554142"/>
    <s v="7000003617/10C0299JB"/>
    <x v="1"/>
  </r>
  <r>
    <n v="425"/>
    <x v="8"/>
    <s v="ISUZU PANTHER"/>
    <n v="116619"/>
    <m/>
    <x v="0"/>
    <s v="FINANCE &amp; CONTRACT MANAGEMENT"/>
    <n v="77"/>
    <d v="2019-08-10T00:00:00"/>
    <x v="7"/>
    <n v="300000"/>
    <n v="28.846153846153847"/>
    <s v="7000003617/10C0299KB"/>
    <x v="1"/>
  </r>
  <r>
    <n v="426"/>
    <x v="12"/>
    <s v="ISUZU PANTHER"/>
    <m/>
    <m/>
    <x v="0"/>
    <s v="HC &amp; SUPPORT SERVICES"/>
    <n v="78"/>
    <d v="2019-08-10T00:00:00"/>
    <x v="7"/>
    <n v="300000"/>
    <n v="28.846153846153847"/>
    <s v="7000003617/10C0299JO"/>
    <x v="0"/>
  </r>
  <r>
    <n v="427"/>
    <x v="3"/>
    <s v="TOYOTA KIJANG"/>
    <n v="295180"/>
    <m/>
    <x v="0"/>
    <s v="HC &amp; SUPPORT SERVICES"/>
    <n v="79"/>
    <d v="2019-08-11T00:00:00"/>
    <x v="7"/>
    <n v="350000"/>
    <n v="33.653846153846153"/>
    <s v="7000003617/10C0299JO"/>
    <x v="0"/>
  </r>
  <r>
    <n v="428"/>
    <x v="0"/>
    <s v="FORD RANGER"/>
    <m/>
    <m/>
    <x v="0"/>
    <s v="HC &amp; SUPPORT SERVICES"/>
    <n v="80"/>
    <d v="2019-08-10T00:00:00"/>
    <x v="7"/>
    <n v="300000"/>
    <n v="28.846153846153847"/>
    <s v="7000003617/10C0299JO"/>
    <x v="0"/>
  </r>
  <r>
    <n v="429"/>
    <x v="15"/>
    <s v="ISUZU PANTHER"/>
    <n v="138249"/>
    <m/>
    <x v="0"/>
    <s v="HC &amp; SUPPORT SERVICES"/>
    <n v="81"/>
    <d v="2019-08-12T00:00:00"/>
    <x v="7"/>
    <n v="200000"/>
    <n v="19.23076923076923"/>
    <s v="7000003617/10C0299HV"/>
    <x v="0"/>
  </r>
  <r>
    <n v="430"/>
    <x v="14"/>
    <s v="TOYOTA FORTUNER"/>
    <m/>
    <m/>
    <x v="0"/>
    <s v="MANAGEMENT"/>
    <n v="82"/>
    <d v="2019-08-13T00:00:00"/>
    <x v="7"/>
    <n v="400000"/>
    <n v="38.46153846153846"/>
    <s v="7000003617/10C0299JO"/>
    <x v="1"/>
  </r>
  <r>
    <n v="431"/>
    <x v="12"/>
    <s v="ISUZU PANTHER"/>
    <n v="282541"/>
    <m/>
    <x v="0"/>
    <s v="HC &amp; SUPPORT SERVICES"/>
    <n v="83"/>
    <d v="2019-08-13T00:00:00"/>
    <x v="7"/>
    <n v="350000"/>
    <n v="33.653846153846153"/>
    <s v="7000003617/10C0299JO"/>
    <x v="0"/>
  </r>
  <r>
    <n v="432"/>
    <x v="10"/>
    <s v="ISUZU PANTHER"/>
    <m/>
    <m/>
    <x v="0"/>
    <s v="CRC"/>
    <n v="84"/>
    <d v="2019-08-14T00:00:00"/>
    <x v="7"/>
    <n v="250000"/>
    <n v="24.03846153846154"/>
    <s v="7000003617/10C0299JO"/>
    <x v="1"/>
  </r>
  <r>
    <n v="433"/>
    <x v="15"/>
    <s v="ISUZU PANTHER"/>
    <m/>
    <m/>
    <x v="0"/>
    <s v="HC &amp; SUPPORT SERVICES"/>
    <n v="85"/>
    <d v="2019-08-14T00:00:00"/>
    <x v="7"/>
    <n v="250000"/>
    <n v="24.03846153846154"/>
    <s v="7000003617/10C0299HV"/>
    <x v="0"/>
  </r>
  <r>
    <n v="434"/>
    <x v="0"/>
    <s v="FORD RANGER"/>
    <m/>
    <m/>
    <x v="0"/>
    <s v="HC &amp; SUPPORT SERVICES"/>
    <n v="86"/>
    <d v="2019-08-15T00:00:00"/>
    <x v="7"/>
    <n v="500000"/>
    <n v="48.07692307692308"/>
    <s v="7000003617/10C0299JO"/>
    <x v="0"/>
  </r>
  <r>
    <n v="435"/>
    <x v="19"/>
    <s v="ISUZU PANTHER"/>
    <n v="109288"/>
    <m/>
    <x v="0"/>
    <s v="PARTS OPERATION &amp; DISTRIBUTION LOBU"/>
    <n v="87"/>
    <d v="2019-08-15T00:00:00"/>
    <x v="7"/>
    <n v="350000"/>
    <n v="33.653846153846153"/>
    <s v="7000003617/10C0230HY"/>
    <x v="1"/>
  </r>
  <r>
    <n v="436"/>
    <x v="10"/>
    <s v="ISUZU PANTHER"/>
    <m/>
    <m/>
    <x v="0"/>
    <s v="CRC"/>
    <n v="88"/>
    <d v="2019-08-19T00:00:00"/>
    <x v="7"/>
    <n v="200000"/>
    <n v="19.23076923076923"/>
    <s v="7000003617/10C0299JO"/>
    <x v="1"/>
  </r>
  <r>
    <n v="437"/>
    <x v="11"/>
    <s v="TOYOTA AVANZA"/>
    <m/>
    <m/>
    <x v="1"/>
    <s v="HC &amp; SUPPORT SERVICES"/>
    <n v="89"/>
    <d v="2019-08-21T00:00:00"/>
    <x v="7"/>
    <n v="250000"/>
    <n v="31.847133757961782"/>
    <s v="7000003617/10C0299JB"/>
    <x v="1"/>
  </r>
  <r>
    <n v="438"/>
    <x v="12"/>
    <s v="ISUZU PANTHER"/>
    <m/>
    <m/>
    <x v="0"/>
    <s v="HC &amp; SUPPORT SERVICES"/>
    <n v="90"/>
    <d v="2019-08-16T00:00:00"/>
    <x v="7"/>
    <n v="300000"/>
    <n v="28.846153846153847"/>
    <s v="7000003617/10C0299JO"/>
    <x v="0"/>
  </r>
  <r>
    <n v="439"/>
    <x v="13"/>
    <s v="TOYOTA FORTUNER"/>
    <m/>
    <m/>
    <x v="0"/>
    <s v="MANAGEMENT"/>
    <n v="91"/>
    <d v="2019-08-18T00:00:00"/>
    <x v="7"/>
    <n v="400000"/>
    <n v="38.46153846153846"/>
    <s v="7000003617/10C0299JA"/>
    <x v="1"/>
  </r>
  <r>
    <n v="440"/>
    <x v="8"/>
    <s v="ISUZU PANTHER"/>
    <n v="117139"/>
    <m/>
    <x v="0"/>
    <s v="FINANCE &amp; CONTRACT MANAGEMENT"/>
    <n v="92"/>
    <d v="2019-08-19T00:00:00"/>
    <x v="7"/>
    <n v="400000"/>
    <n v="38.46153846153846"/>
    <s v="7000003617/10C0299KB"/>
    <x v="1"/>
  </r>
  <r>
    <n v="441"/>
    <x v="3"/>
    <s v="TOYOTA KIJANG"/>
    <n v="295440"/>
    <m/>
    <x v="0"/>
    <s v="HC &amp; SUPPORT SERVICES"/>
    <n v="93"/>
    <d v="2019-08-20T00:00:00"/>
    <x v="7"/>
    <n v="300000"/>
    <n v="28.846153846153847"/>
    <s v="7000003617/10C0299JO"/>
    <x v="0"/>
  </r>
  <r>
    <n v="442"/>
    <x v="15"/>
    <s v="ISUZU PANTHER"/>
    <m/>
    <m/>
    <x v="0"/>
    <s v="HC &amp; SUPPORT SERVICES"/>
    <n v="94"/>
    <d v="2019-08-20T00:00:00"/>
    <x v="7"/>
    <n v="300000"/>
    <n v="28.846153846153847"/>
    <s v="7000003617/10C0299HV"/>
    <x v="0"/>
  </r>
  <r>
    <n v="443"/>
    <x v="16"/>
    <s v="FORD RANGER"/>
    <n v="72428"/>
    <m/>
    <x v="0"/>
    <s v="PARTS OPERATION &amp; DISTRIBUTION LOBU"/>
    <n v="95"/>
    <d v="2019-08-20T00:00:00"/>
    <x v="7"/>
    <n v="400000"/>
    <n v="38.46153846153846"/>
    <s v="7000003617/10C5030HY"/>
    <x v="1"/>
  </r>
  <r>
    <n v="444"/>
    <x v="12"/>
    <s v="ISUZU PANTHER"/>
    <m/>
    <m/>
    <x v="0"/>
    <s v="HC &amp; SUPPORT SERVICES"/>
    <n v="96"/>
    <d v="2019-08-21T00:00:00"/>
    <x v="7"/>
    <n v="350000"/>
    <n v="33.653846153846153"/>
    <s v="7000003617/10C0299JO"/>
    <x v="0"/>
  </r>
  <r>
    <n v="445"/>
    <x v="0"/>
    <s v="FORD RANGER"/>
    <n v="162849"/>
    <m/>
    <x v="0"/>
    <s v="HC &amp; SUPPORT SERVICES"/>
    <n v="97"/>
    <d v="2019-08-22T00:00:00"/>
    <x v="7"/>
    <n v="350000"/>
    <n v="33.653846153846153"/>
    <s v="7000003617/10C0299JO"/>
    <x v="0"/>
  </r>
  <r>
    <n v="446"/>
    <x v="19"/>
    <s v="ISUZU PANTHER"/>
    <n v="109724"/>
    <m/>
    <x v="0"/>
    <s v="PARTS OPERATION &amp; DISTRIBUTION LOBU"/>
    <n v="98"/>
    <d v="2019-08-23T00:00:00"/>
    <x v="7"/>
    <n v="300000"/>
    <n v="28.846153846153847"/>
    <s v="7000003617/10C0230HY"/>
    <x v="1"/>
  </r>
  <r>
    <n v="447"/>
    <x v="3"/>
    <s v="TOYOTA KIJANG"/>
    <m/>
    <m/>
    <x v="0"/>
    <s v="HC &amp; SUPPORT SERVICES"/>
    <n v="99"/>
    <d v="2019-08-23T00:00:00"/>
    <x v="7"/>
    <n v="350000"/>
    <n v="33.653846153846153"/>
    <s v="7000003617/10C0299JO"/>
    <x v="0"/>
  </r>
  <r>
    <n v="448"/>
    <x v="10"/>
    <s v="ISUZU PANTHER"/>
    <n v="134375"/>
    <m/>
    <x v="0"/>
    <s v="CRC"/>
    <n v="100"/>
    <d v="2019-08-26T00:00:00"/>
    <x v="7"/>
    <n v="350000"/>
    <n v="33.653846153846153"/>
    <s v="7000003617/10C0299JO"/>
    <x v="1"/>
  </r>
  <r>
    <n v="449"/>
    <x v="13"/>
    <s v="TOYOTA FORTUNER"/>
    <n v="15513"/>
    <m/>
    <x v="0"/>
    <s v="MANAGEMENT"/>
    <n v="101"/>
    <d v="2019-08-26T00:00:00"/>
    <x v="7"/>
    <n v="500000"/>
    <n v="48.07692307692308"/>
    <s v="7000003617/10C0299JA"/>
    <x v="1"/>
  </r>
  <r>
    <n v="450"/>
    <x v="12"/>
    <s v="ISUZU PANTHER"/>
    <n v="293935"/>
    <m/>
    <x v="0"/>
    <s v="HC &amp; SUPPORT SERVICES"/>
    <n v="102"/>
    <d v="2019-08-26T00:00:00"/>
    <x v="7"/>
    <n v="300000"/>
    <n v="28.846153846153847"/>
    <s v="7000003617/10C0299JO"/>
    <x v="0"/>
  </r>
  <r>
    <n v="451"/>
    <x v="3"/>
    <s v="TOYOTA KIJANG"/>
    <n v="296136"/>
    <m/>
    <x v="0"/>
    <s v="HC &amp; SUPPORT SERVICES"/>
    <n v="103"/>
    <d v="2019-08-26T00:00:00"/>
    <x v="7"/>
    <n v="200000"/>
    <n v="19.23076923076923"/>
    <s v="7000003617/10C0299JO"/>
    <x v="0"/>
  </r>
  <r>
    <n v="452"/>
    <x v="14"/>
    <s v="TOYOTA FORTUNER"/>
    <n v="62673"/>
    <m/>
    <x v="0"/>
    <s v="MANAGEMENT"/>
    <n v="104"/>
    <d v="2019-08-27T00:00:00"/>
    <x v="7"/>
    <n v="400000"/>
    <n v="38.46153846153846"/>
    <s v="7000003617/10C0299JO"/>
    <x v="1"/>
  </r>
  <r>
    <n v="453"/>
    <x v="8"/>
    <s v="ISUZU PANTHER"/>
    <n v="117602"/>
    <m/>
    <x v="0"/>
    <s v="FINANCE &amp; CONTRACT MANAGEMENT"/>
    <n v="105"/>
    <d v="2019-08-28T00:00:00"/>
    <x v="7"/>
    <n v="300000"/>
    <n v="28.846153846153847"/>
    <s v="7000003617/10C0299KB"/>
    <x v="1"/>
  </r>
  <r>
    <n v="454"/>
    <x v="3"/>
    <s v="TOYOTA KIJANG"/>
    <n v="296420"/>
    <m/>
    <x v="0"/>
    <s v="HC &amp; SUPPORT SERVICES"/>
    <n v="106"/>
    <d v="2019-08-28T00:00:00"/>
    <x v="7"/>
    <n v="250000"/>
    <n v="24.03846153846154"/>
    <s v="7000003617/10C0299JO"/>
    <x v="0"/>
  </r>
  <r>
    <n v="455"/>
    <x v="15"/>
    <s v="ISUZU PANTHER"/>
    <n v="139369"/>
    <m/>
    <x v="0"/>
    <s v="HC &amp; SUPPORT SERVICES"/>
    <n v="107"/>
    <d v="2019-08-28T00:00:00"/>
    <x v="7"/>
    <n v="300000"/>
    <n v="28.846153846153847"/>
    <s v="7000003617/10C0299HV"/>
    <x v="0"/>
  </r>
  <r>
    <n v="456"/>
    <x v="6"/>
    <s v="TOYOTA FORTUNER"/>
    <n v="93836"/>
    <m/>
    <x v="0"/>
    <s v="MANAGEMENT"/>
    <n v="108"/>
    <d v="2019-08-29T00:00:00"/>
    <x v="7"/>
    <n v="400000"/>
    <n v="38.46153846153846"/>
    <s v="7000003617/10C0299JA"/>
    <x v="1"/>
  </r>
  <r>
    <n v="457"/>
    <x v="0"/>
    <s v="FORD RANGER"/>
    <n v="163169"/>
    <m/>
    <x v="0"/>
    <s v="HC &amp; SUPPORT SERVICES"/>
    <n v="109"/>
    <d v="2019-08-30T00:00:00"/>
    <x v="7"/>
    <n v="400000"/>
    <n v="38.46153846153846"/>
    <s v="7000003617/10C0299JO"/>
    <x v="0"/>
  </r>
  <r>
    <n v="458"/>
    <x v="3"/>
    <s v="TOYOTA KIJANG"/>
    <n v="296758"/>
    <m/>
    <x v="0"/>
    <s v="HC &amp; SUPPORT SERVICES"/>
    <n v="110"/>
    <d v="2019-08-30T00:00:00"/>
    <x v="7"/>
    <n v="350000"/>
    <n v="33.653846153846153"/>
    <s v="7000003617/10C0299JO"/>
    <x v="0"/>
  </r>
  <r>
    <n v="459"/>
    <x v="12"/>
    <s v="ISUZU PANTHER"/>
    <n v="284430"/>
    <m/>
    <x v="0"/>
    <s v="HC &amp; SUPPORT SERVICES"/>
    <n v="111"/>
    <d v="2019-08-31T00:00:00"/>
    <x v="7"/>
    <n v="350000"/>
    <n v="33.653846153846153"/>
    <s v="7000003617/10C0299JO"/>
    <x v="0"/>
  </r>
  <r>
    <n v="460"/>
    <x v="13"/>
    <s v="TOYOTA FORTUNER"/>
    <n v="16003"/>
    <m/>
    <x v="0"/>
    <s v="MANAGEMENT"/>
    <n v="112"/>
    <d v="2019-09-02T00:00:00"/>
    <x v="8"/>
    <n v="450000"/>
    <n v="43.269230769230766"/>
    <s v="7000003617/10C0299JA"/>
    <x v="1"/>
  </r>
  <r>
    <n v="461"/>
    <x v="19"/>
    <s v="ISUZU PANTHER"/>
    <n v="110106"/>
    <m/>
    <x v="0"/>
    <s v="PARTS OPERATION &amp; DISTRIBUTION LOBU"/>
    <n v="113"/>
    <d v="2019-09-02T00:00:00"/>
    <x v="8"/>
    <n v="300000"/>
    <n v="28.846153846153847"/>
    <s v="7000003617/10C0230HY"/>
    <x v="1"/>
  </r>
  <r>
    <n v="462"/>
    <x v="15"/>
    <s v="ISUZU PANTHER"/>
    <n v="129760"/>
    <m/>
    <x v="0"/>
    <s v="HC &amp; SUPPORT SERVICES"/>
    <n v="114"/>
    <d v="2019-09-03T00:00:00"/>
    <x v="8"/>
    <n v="300000"/>
    <n v="28.846153846153847"/>
    <s v="7000003617/10C0299HV"/>
    <x v="0"/>
  </r>
  <r>
    <n v="463"/>
    <x v="11"/>
    <s v="TOYOTA AVANZA"/>
    <n v="19664"/>
    <m/>
    <x v="1"/>
    <s v="HC &amp; SUPPORT SERVICES"/>
    <n v="115"/>
    <d v="2019-09-03T00:00:00"/>
    <x v="8"/>
    <n v="250000"/>
    <n v="31.847133757961782"/>
    <s v="7000003617/10C0299JB"/>
    <x v="1"/>
  </r>
  <r>
    <n v="464"/>
    <x v="12"/>
    <s v="ISUZU PANTHER"/>
    <n v="289831"/>
    <m/>
    <x v="0"/>
    <s v="HC &amp; SUPPORT SERVICES"/>
    <n v="116"/>
    <d v="2019-09-04T00:00:00"/>
    <x v="8"/>
    <n v="300000"/>
    <n v="28.846153846153847"/>
    <s v="7000003617/10C0299JO"/>
    <x v="0"/>
  </r>
  <r>
    <n v="465"/>
    <x v="3"/>
    <s v="TOYOTA KIJANG"/>
    <n v="298704"/>
    <m/>
    <x v="0"/>
    <s v="HC &amp; SUPPORT SERVICES"/>
    <n v="117"/>
    <d v="2019-09-04T00:00:00"/>
    <x v="8"/>
    <n v="300000"/>
    <n v="28.846153846153847"/>
    <s v="7000003617/10C0299JO"/>
    <x v="0"/>
  </r>
  <r>
    <n v="466"/>
    <x v="10"/>
    <s v="ISUZU PANTHER"/>
    <n v="134829"/>
    <m/>
    <x v="0"/>
    <s v="CRC"/>
    <n v="118"/>
    <d v="2019-09-05T00:00:00"/>
    <x v="8"/>
    <n v="300000"/>
    <n v="28.846153846153847"/>
    <s v="7000003617/10C0299JO"/>
    <x v="1"/>
  </r>
  <r>
    <n v="467"/>
    <x v="3"/>
    <s v="TOYOTA KIJANG"/>
    <m/>
    <m/>
    <x v="0"/>
    <s v="HC &amp; SUPPORT SERVICES"/>
    <n v="119"/>
    <d v="2019-09-06T00:00:00"/>
    <x v="8"/>
    <n v="250000"/>
    <n v="24.03846153846154"/>
    <s v="7000003617/10C0299JO"/>
    <x v="0"/>
  </r>
  <r>
    <n v="468"/>
    <x v="8"/>
    <s v="ISUZU PANTHER"/>
    <n v="118092"/>
    <m/>
    <x v="0"/>
    <s v="FINANCE &amp; CONTRACT MANAGEMENT"/>
    <n v="120"/>
    <d v="2019-09-06T00:00:00"/>
    <x v="8"/>
    <n v="350000"/>
    <n v="33.653846153846153"/>
    <s v="7000003617/10C0299KB"/>
    <x v="1"/>
  </r>
  <r>
    <n v="469"/>
    <x v="0"/>
    <s v="FORD RANGER"/>
    <n v="163582"/>
    <m/>
    <x v="0"/>
    <s v="HC &amp; SUPPORT SERVICES"/>
    <n v="121"/>
    <d v="2019-09-06T00:00:00"/>
    <x v="8"/>
    <n v="400000"/>
    <n v="38.46153846153846"/>
    <s v="7000003617/10C0299JO"/>
    <x v="0"/>
  </r>
  <r>
    <n v="470"/>
    <x v="3"/>
    <s v="TOYOTA KIJANG"/>
    <n v="277801"/>
    <m/>
    <x v="0"/>
    <s v="HC &amp; SUPPORT SERVICES"/>
    <n v="122"/>
    <d v="2019-09-07T00:00:00"/>
    <x v="8"/>
    <n v="300000"/>
    <n v="28.846153846153847"/>
    <s v="7000003617/10C0299JO"/>
    <x v="0"/>
  </r>
  <r>
    <n v="471"/>
    <x v="15"/>
    <s v="ISUZU PANTHER"/>
    <m/>
    <m/>
    <x v="0"/>
    <s v="HC &amp; SUPPORT SERVICES"/>
    <n v="123"/>
    <d v="2019-09-07T00:00:00"/>
    <x v="8"/>
    <n v="300000"/>
    <n v="28.846153846153847"/>
    <s v="7000003617/10C0299HV"/>
    <x v="0"/>
  </r>
  <r>
    <n v="472"/>
    <x v="9"/>
    <s v="TOYOTA INNOVA"/>
    <n v="31106"/>
    <m/>
    <x v="0"/>
    <s v="MANAGEMENT"/>
    <n v="124"/>
    <d v="2019-09-09T00:00:00"/>
    <x v="8"/>
    <n v="400000"/>
    <n v="38.46153846153846"/>
    <s v="7000003617/10C0299JA"/>
    <x v="0"/>
  </r>
  <r>
    <n v="473"/>
    <x v="12"/>
    <s v="ISUZU PANTHER"/>
    <n v="295086"/>
    <m/>
    <x v="0"/>
    <s v="HC &amp; SUPPORT SERVICES"/>
    <n v="125"/>
    <d v="2019-09-10T00:00:00"/>
    <x v="8"/>
    <n v="400000"/>
    <n v="38.46153846153846"/>
    <s v="7000003617/10C0299JO"/>
    <x v="0"/>
  </r>
  <r>
    <n v="474"/>
    <x v="3"/>
    <s v="TOYOTA KIJANG"/>
    <n v="298181"/>
    <m/>
    <x v="0"/>
    <s v="HC &amp; SUPPORT SERVICES"/>
    <n v="126"/>
    <d v="2019-09-10T00:00:00"/>
    <x v="8"/>
    <n v="350000"/>
    <n v="33.653846153846153"/>
    <s v="7000003617/10C0299JO"/>
    <x v="0"/>
  </r>
  <r>
    <n v="475"/>
    <x v="14"/>
    <s v="TOYOTA FORTUNER"/>
    <n v="63072"/>
    <m/>
    <x v="0"/>
    <s v="MANAGEMENT"/>
    <n v="127"/>
    <d v="2019-09-11T00:00:00"/>
    <x v="8"/>
    <n v="450000"/>
    <n v="43.269230769230766"/>
    <s v="7000003617/10C0299JO"/>
    <x v="1"/>
  </r>
  <r>
    <n v="476"/>
    <x v="6"/>
    <s v="TOYOTA FORTUNER"/>
    <m/>
    <m/>
    <x v="0"/>
    <s v="MANAGEMENT"/>
    <n v="128"/>
    <d v="2019-09-11T00:00:00"/>
    <x v="8"/>
    <n v="300000"/>
    <n v="28.846153846153847"/>
    <s v="7000003617/10C0299JA"/>
    <x v="1"/>
  </r>
  <r>
    <n v="477"/>
    <x v="13"/>
    <s v="TOYOTA FORTUNER"/>
    <n v="16478"/>
    <m/>
    <x v="0"/>
    <s v="MANAGEMENT"/>
    <n v="129"/>
    <d v="2019-09-12T00:00:00"/>
    <x v="8"/>
    <n v="500000"/>
    <n v="48.07692307692308"/>
    <s v="7000003617/10C0299JA"/>
    <x v="1"/>
  </r>
  <r>
    <n v="478"/>
    <x v="10"/>
    <s v="ISUZU PANTHER"/>
    <n v="135212"/>
    <m/>
    <x v="0"/>
    <s v="CRC"/>
    <n v="130"/>
    <d v="2019-09-12T00:00:00"/>
    <x v="8"/>
    <n v="350000"/>
    <n v="33.653846153846153"/>
    <s v="7000003617/10C0299JO"/>
    <x v="1"/>
  </r>
  <r>
    <n v="479"/>
    <x v="0"/>
    <s v="FORD RANGER"/>
    <m/>
    <m/>
    <x v="0"/>
    <s v="HC &amp; SUPPORT SERVICES"/>
    <n v="131"/>
    <d v="2019-09-13T00:00:00"/>
    <x v="8"/>
    <n v="400000"/>
    <n v="38.46153846153846"/>
    <s v="7000003617/10C0299JO"/>
    <x v="0"/>
  </r>
  <r>
    <n v="480"/>
    <x v="3"/>
    <s v="TOYOTA KIJANG"/>
    <n v="298631"/>
    <m/>
    <x v="0"/>
    <s v="HC &amp; SUPPORT SERVICES"/>
    <n v="132"/>
    <d v="2019-09-13T00:00:00"/>
    <x v="8"/>
    <n v="350000"/>
    <n v="33.653846153846153"/>
    <s v="7000003617/10C0299JO"/>
    <x v="0"/>
  </r>
  <r>
    <n v="481"/>
    <x v="8"/>
    <s v="ISUZU PANTHER"/>
    <m/>
    <m/>
    <x v="0"/>
    <s v="FINANCE &amp; CONTRACT MANAGEMENT"/>
    <n v="133"/>
    <d v="2019-09-14T00:00:00"/>
    <x v="8"/>
    <n v="350000"/>
    <n v="33.653846153846153"/>
    <s v="7000003617/10C0299KB"/>
    <x v="1"/>
  </r>
  <r>
    <n v="482"/>
    <x v="12"/>
    <s v="ISUZU PANTHER"/>
    <n v="2885826"/>
    <m/>
    <x v="0"/>
    <s v="HC &amp; SUPPORT SERVICES"/>
    <n v="134"/>
    <d v="2019-09-14T00:00:00"/>
    <x v="8"/>
    <n v="350000"/>
    <n v="33.653846153846153"/>
    <s v="7000003617/10C0299JO"/>
    <x v="0"/>
  </r>
  <r>
    <n v="483"/>
    <x v="15"/>
    <s v="ISUZU PANTHER"/>
    <n v="140553"/>
    <m/>
    <x v="0"/>
    <s v="HC &amp; SUPPORT SERVICES"/>
    <n v="135"/>
    <d v="2019-09-16T00:00:00"/>
    <x v="8"/>
    <n v="300000"/>
    <n v="28.846153846153847"/>
    <s v="7000003617/10C0299HV"/>
    <x v="0"/>
  </r>
  <r>
    <n v="484"/>
    <x v="11"/>
    <s v="TOYOTA AVANZA"/>
    <n v="20152"/>
    <m/>
    <x v="1"/>
    <s v="HC &amp; SUPPORT SERVICES"/>
    <n v="136"/>
    <d v="2019-09-17T00:00:00"/>
    <x v="8"/>
    <n v="250000"/>
    <n v="31.847133757961782"/>
    <s v="7000003617/10C0299JB"/>
    <x v="1"/>
  </r>
  <r>
    <n v="485"/>
    <x v="3"/>
    <s v="TOYOTA KIJANG"/>
    <m/>
    <m/>
    <x v="0"/>
    <s v="HC &amp; SUPPORT SERVICES"/>
    <n v="137"/>
    <d v="2019-09-17T00:00:00"/>
    <x v="8"/>
    <n v="350000"/>
    <n v="33.653846153846153"/>
    <s v="7000003617/10C0299JO"/>
    <x v="0"/>
  </r>
  <r>
    <n v="486"/>
    <x v="19"/>
    <s v="ISUZU PANTHER"/>
    <n v="110312"/>
    <m/>
    <x v="0"/>
    <s v="PARTS OPERATION &amp; DISTRIBUTION LOBU"/>
    <n v="138"/>
    <d v="2019-09-18T00:00:00"/>
    <x v="8"/>
    <n v="250000"/>
    <n v="24.03846153846154"/>
    <s v="7000003617/10C0230HY"/>
    <x v="1"/>
  </r>
  <r>
    <n v="487"/>
    <x v="13"/>
    <s v="TOYOTA FORTUNER"/>
    <n v="16892"/>
    <m/>
    <x v="0"/>
    <s v="MANAGEMENT"/>
    <n v="139"/>
    <d v="2019-09-19T00:00:00"/>
    <x v="8"/>
    <n v="400000"/>
    <n v="38.46153846153846"/>
    <s v="7000003617/10C0299JA"/>
    <x v="1"/>
  </r>
  <r>
    <n v="488"/>
    <x v="15"/>
    <s v="ISUZU PANTHER"/>
    <n v="140805"/>
    <m/>
    <x v="0"/>
    <s v="HC &amp; SUPPORT SERVICES"/>
    <n v="140"/>
    <d v="2019-09-19T00:00:00"/>
    <x v="8"/>
    <n v="200000"/>
    <n v="19.23076923076923"/>
    <s v="7000003617/10C0299HV"/>
    <x v="0"/>
  </r>
  <r>
    <n v="489"/>
    <x v="3"/>
    <s v="TOYOTA KIJANG"/>
    <n v="299337"/>
    <m/>
    <x v="0"/>
    <s v="HC &amp; SUPPORT SERVICES"/>
    <n v="141"/>
    <d v="2019-09-19T00:00:00"/>
    <x v="8"/>
    <n v="250000"/>
    <n v="24.03846153846154"/>
    <s v="7000003617/10C0299JO"/>
    <x v="0"/>
  </r>
  <r>
    <n v="490"/>
    <x v="0"/>
    <s v="FORD RANGER"/>
    <m/>
    <m/>
    <x v="0"/>
    <s v="HC &amp; SUPPORT SERVICES"/>
    <n v="142"/>
    <d v="2019-09-20T00:00:00"/>
    <x v="8"/>
    <n v="450000"/>
    <n v="43.269230769230766"/>
    <s v="7000003617/10C0299JO"/>
    <x v="0"/>
  </r>
  <r>
    <n v="491"/>
    <x v="6"/>
    <s v="TOYOTA FORTUNER"/>
    <n v="94662"/>
    <m/>
    <x v="0"/>
    <s v="MANAGEMENT"/>
    <n v="143"/>
    <d v="2019-09-20T00:00:00"/>
    <x v="8"/>
    <n v="450000"/>
    <n v="43.269230769230766"/>
    <s v="7000003617/10C0299JA"/>
    <x v="1"/>
  </r>
  <r>
    <n v="492"/>
    <x v="8"/>
    <s v="ISUZU PANTHER"/>
    <n v="118922"/>
    <m/>
    <x v="0"/>
    <s v="FINANCE &amp; CONTRACT MANAGEMENT"/>
    <n v="144"/>
    <d v="2019-09-20T00:00:00"/>
    <x v="8"/>
    <n v="300000"/>
    <n v="28.846153846153847"/>
    <s v="7000003617/10C0299KB"/>
    <x v="1"/>
  </r>
  <r>
    <n v="493"/>
    <x v="3"/>
    <s v="TOYOTA KIJANG"/>
    <m/>
    <m/>
    <x v="0"/>
    <s v="HC &amp; SUPPORT SERVICES"/>
    <n v="145"/>
    <d v="2019-09-21T00:00:00"/>
    <x v="8"/>
    <n v="300000"/>
    <n v="28.846153846153847"/>
    <s v="7000003617/10C0299JO"/>
    <x v="0"/>
  </r>
  <r>
    <n v="494"/>
    <x v="8"/>
    <s v="ISUZU PANTHER"/>
    <n v="119148"/>
    <m/>
    <x v="0"/>
    <s v="FINANCE &amp; CONTRACT MANAGEMENT"/>
    <n v="146"/>
    <d v="2019-09-23T00:00:00"/>
    <x v="8"/>
    <n v="200000"/>
    <n v="19.23076923076923"/>
    <s v="7000003617/10C0299KB"/>
    <x v="1"/>
  </r>
  <r>
    <n v="495"/>
    <x v="15"/>
    <s v="ISUZU PANTHER"/>
    <n v="141064"/>
    <m/>
    <x v="0"/>
    <s v="HC &amp; SUPPORT SERVICES"/>
    <n v="147"/>
    <d v="2019-09-23T00:00:00"/>
    <x v="8"/>
    <n v="200000"/>
    <n v="19.23076923076923"/>
    <s v="7000003617/10C0299HV"/>
    <x v="0"/>
  </r>
  <r>
    <n v="496"/>
    <x v="16"/>
    <s v="FORD RANGER"/>
    <n v="72724"/>
    <m/>
    <x v="0"/>
    <s v="PARTS OPERATION &amp; DISTRIBUTION LOBU"/>
    <n v="148"/>
    <d v="2019-09-23T00:00:00"/>
    <x v="8"/>
    <n v="400000"/>
    <n v="38.46153846153846"/>
    <s v="7000003617/10C5030HY"/>
    <x v="1"/>
  </r>
  <r>
    <n v="497"/>
    <x v="10"/>
    <s v="ISUZU PANTHER"/>
    <n v="135693"/>
    <m/>
    <x v="0"/>
    <s v="CRC"/>
    <n v="150"/>
    <d v="2019-09-24T00:00:00"/>
    <x v="8"/>
    <n v="350000"/>
    <n v="33.653846153846153"/>
    <s v="7000003617/10C0299JO"/>
    <x v="1"/>
  </r>
  <r>
    <n v="498"/>
    <x v="19"/>
    <s v="ISUZU PANTHER"/>
    <n v="110651"/>
    <m/>
    <x v="0"/>
    <s v="PARTS OPERATION &amp; DISTRIBUTION LOBU"/>
    <n v="151"/>
    <d v="2019-09-24T00:00:00"/>
    <x v="8"/>
    <n v="250000"/>
    <n v="24.03846153846154"/>
    <s v="7000003617/10C0230HY"/>
    <x v="1"/>
  </r>
  <r>
    <n v="499"/>
    <x v="0"/>
    <s v="FORD RANGER"/>
    <m/>
    <m/>
    <x v="0"/>
    <s v="HC &amp; SUPPORT SERVICES"/>
    <n v="152"/>
    <d v="2019-09-25T00:00:00"/>
    <x v="8"/>
    <n v="500000"/>
    <n v="48.07692307692308"/>
    <s v="7000003617/10C0299JO"/>
    <x v="0"/>
  </r>
  <r>
    <n v="500"/>
    <x v="3"/>
    <s v="TOYOTA KIJANG"/>
    <n v="300193"/>
    <m/>
    <x v="0"/>
    <s v="HC &amp; SUPPORT SERVICES"/>
    <n v="153"/>
    <d v="2019-09-25T00:00:00"/>
    <x v="8"/>
    <n v="300000"/>
    <n v="28.846153846153847"/>
    <s v="7000003617/10C0299JO"/>
    <x v="0"/>
  </r>
  <r>
    <n v="501"/>
    <x v="11"/>
    <s v="TOYOTA AVANZA"/>
    <n v="20587"/>
    <m/>
    <x v="1"/>
    <s v="HC &amp; SUPPORT SERVICES"/>
    <n v="154"/>
    <d v="2019-09-26T00:00:00"/>
    <x v="8"/>
    <n v="250000"/>
    <n v="31.847133757961782"/>
    <s v="7000003617/10C0299JB"/>
    <x v="1"/>
  </r>
  <r>
    <n v="502"/>
    <x v="13"/>
    <s v="TOYOTA FORTUNER"/>
    <n v="17309"/>
    <m/>
    <x v="0"/>
    <s v="MANAGEMENT"/>
    <n v="155"/>
    <d v="2019-09-27T00:00:00"/>
    <x v="8"/>
    <n v="450000"/>
    <n v="43.269230769230766"/>
    <s v="7000003617/10C0299JA"/>
    <x v="1"/>
  </r>
  <r>
    <n v="503"/>
    <x v="3"/>
    <s v="TOYOTA KIJANG"/>
    <n v="300667"/>
    <m/>
    <x v="0"/>
    <s v="HC &amp; SUPPORT SERVICES"/>
    <n v="156"/>
    <d v="2019-09-28T00:00:00"/>
    <x v="8"/>
    <n v="300000"/>
    <n v="28.846153846153847"/>
    <s v="7000003617/10C0299JO"/>
    <x v="0"/>
  </r>
  <r>
    <n v="504"/>
    <x v="14"/>
    <s v="TOYOTA FORTUNER"/>
    <n v="63402"/>
    <m/>
    <x v="0"/>
    <s v="MANAGEMENT"/>
    <n v="157"/>
    <d v="2019-09-28T00:00:00"/>
    <x v="8"/>
    <n v="350000"/>
    <n v="33.653846153846153"/>
    <s v="7000003617/10C0299JO"/>
    <x v="1"/>
  </r>
  <r>
    <n v="505"/>
    <x v="3"/>
    <s v="TOYOTA KIJANG"/>
    <n v="301046"/>
    <m/>
    <x v="0"/>
    <s v="HC &amp; SUPPORT SERVICES"/>
    <n v="158"/>
    <d v="2019-09-30T00:00:00"/>
    <x v="8"/>
    <n v="350000"/>
    <n v="33.653846153846153"/>
    <s v="7000003617/10C0299JO"/>
    <x v="0"/>
  </r>
  <r>
    <n v="506"/>
    <x v="19"/>
    <s v="ISUZU PANTHER"/>
    <m/>
    <m/>
    <x v="0"/>
    <s v="PARTS OPERATION &amp; DISTRIBUTION LOBU"/>
    <n v="159"/>
    <d v="2019-10-01T00:00:00"/>
    <x v="9"/>
    <n v="350000"/>
    <n v="33.653846153846153"/>
    <s v="7000003617/10C0230HY"/>
    <x v="1"/>
  </r>
  <r>
    <n v="507"/>
    <x v="8"/>
    <s v="ISUZU PANTHER"/>
    <n v="166192"/>
    <m/>
    <x v="0"/>
    <s v="FINANCE &amp; CONTRACT MANAGEMENT"/>
    <n v="160"/>
    <d v="2019-10-01T00:00:00"/>
    <x v="9"/>
    <n v="350000"/>
    <n v="33.653846153846153"/>
    <s v="7000003617/10C0299KB"/>
    <x v="1"/>
  </r>
  <r>
    <n v="508"/>
    <x v="15"/>
    <s v="ISUZU PANTHER"/>
    <m/>
    <m/>
    <x v="0"/>
    <s v="HC &amp; SUPPORT SERVICES"/>
    <n v="161"/>
    <d v="2019-10-01T00:00:00"/>
    <x v="9"/>
    <n v="400000"/>
    <n v="38.46153846153846"/>
    <s v="7000003617/10C0299HV"/>
    <x v="0"/>
  </r>
  <r>
    <n v="509"/>
    <x v="13"/>
    <s v="TOYOTA FORTUNER"/>
    <n v="177662"/>
    <m/>
    <x v="0"/>
    <s v="MANAGEMENT"/>
    <n v="162"/>
    <d v="2019-10-02T00:00:00"/>
    <x v="9"/>
    <n v="350000"/>
    <n v="33.653846153846153"/>
    <s v="7000003617/10C0299JA"/>
    <x v="1"/>
  </r>
  <r>
    <n v="510"/>
    <x v="3"/>
    <s v="TOYOTA KIJANG"/>
    <n v="301014"/>
    <m/>
    <x v="0"/>
    <s v="HC &amp; SUPPORT SERVICES"/>
    <n v="163"/>
    <d v="2019-10-02T00:00:00"/>
    <x v="9"/>
    <n v="350000"/>
    <n v="33.653846153846153"/>
    <s v="7000003617/10C0299JO"/>
    <x v="0"/>
  </r>
  <r>
    <n v="511"/>
    <x v="6"/>
    <s v="TOYOTA FORTUNER"/>
    <n v="95322"/>
    <m/>
    <x v="0"/>
    <s v="MANAGEMENT"/>
    <n v="164"/>
    <d v="2019-10-03T00:00:00"/>
    <x v="9"/>
    <n v="500000"/>
    <n v="48.07692307692308"/>
    <s v="7000003617/10C0299JA"/>
    <x v="1"/>
  </r>
  <r>
    <n v="512"/>
    <x v="10"/>
    <s v="ISUZU PANTHER"/>
    <n v="13617"/>
    <m/>
    <x v="0"/>
    <s v="CRC"/>
    <n v="165"/>
    <d v="2019-10-03T00:00:00"/>
    <x v="9"/>
    <n v="300000"/>
    <n v="28.846153846153847"/>
    <s v="7000003617/10C0299JO"/>
    <x v="1"/>
  </r>
  <r>
    <n v="513"/>
    <x v="11"/>
    <s v="TOYOTA AVANZA"/>
    <n v="20968"/>
    <m/>
    <x v="1"/>
    <s v="HC &amp; SUPPORT SERVICES"/>
    <n v="166"/>
    <d v="2019-10-04T00:00:00"/>
    <x v="9"/>
    <n v="300000"/>
    <n v="38.216560509554142"/>
    <s v="7000003617/10C0299JB"/>
    <x v="1"/>
  </r>
  <r>
    <n v="514"/>
    <x v="3"/>
    <s v="TOYOTA KIJANG"/>
    <n v="301746"/>
    <m/>
    <x v="0"/>
    <s v="HC &amp; SUPPORT SERVICES"/>
    <n v="167"/>
    <d v="2019-10-04T00:00:00"/>
    <x v="9"/>
    <n v="300000"/>
    <n v="28.846153846153847"/>
    <s v="7000003617/10C0299JO"/>
    <x v="0"/>
  </r>
  <r>
    <n v="515"/>
    <x v="8"/>
    <s v="ISUZU PANTHER"/>
    <n v="120060"/>
    <m/>
    <x v="0"/>
    <s v="FINANCE &amp; CONTRACT MANAGEMENT"/>
    <n v="168"/>
    <d v="2019-09-07T00:00:00"/>
    <x v="8"/>
    <n v="250000"/>
    <n v="24.03846153846154"/>
    <s v="7000003617/10C0299KB"/>
    <x v="1"/>
  </r>
  <r>
    <n v="516"/>
    <x v="3"/>
    <s v="TOYOTA KIJANG"/>
    <n v="382169"/>
    <m/>
    <x v="0"/>
    <s v="HC &amp; SUPPORT SERVICES"/>
    <n v="169"/>
    <d v="2019-10-08T00:00:00"/>
    <x v="9"/>
    <n v="300000"/>
    <n v="28.846153846153847"/>
    <s v="7000003617/10C0299JO"/>
    <x v="0"/>
  </r>
  <r>
    <n v="517"/>
    <x v="10"/>
    <s v="ISUZU PANTHER"/>
    <m/>
    <m/>
    <x v="0"/>
    <s v="CRC"/>
    <n v="170"/>
    <d v="2019-10-09T00:00:00"/>
    <x v="9"/>
    <n v="300000"/>
    <n v="28.846153846153847"/>
    <s v="7000003617/10C0299JO"/>
    <x v="1"/>
  </r>
  <r>
    <n v="518"/>
    <x v="19"/>
    <s v="ISUZU PANTHER"/>
    <m/>
    <m/>
    <x v="0"/>
    <s v="PARTS OPERATION &amp; DISTRIBUTION LOBU"/>
    <n v="171"/>
    <d v="2019-10-09T00:00:00"/>
    <x v="9"/>
    <n v="300000"/>
    <n v="28.846153846153847"/>
    <s v="7000003617/10C0230HY"/>
    <x v="1"/>
  </r>
  <r>
    <n v="519"/>
    <x v="15"/>
    <s v="ISUZU PANTHER"/>
    <n v="142028"/>
    <m/>
    <x v="0"/>
    <s v="HC &amp; SUPPORT SERVICES"/>
    <n v="172"/>
    <d v="2019-10-10T00:00:00"/>
    <x v="9"/>
    <n v="350000"/>
    <n v="33.653846153846153"/>
    <s v="7000003617/10C0299HV"/>
    <x v="0"/>
  </r>
  <r>
    <n v="520"/>
    <x v="3"/>
    <s v="TOYOTA KIJANG"/>
    <m/>
    <m/>
    <x v="0"/>
    <s v="HC &amp; SUPPORT SERVICES"/>
    <n v="173"/>
    <d v="2019-10-10T00:00:00"/>
    <x v="9"/>
    <n v="350000"/>
    <n v="33.653846153846153"/>
    <s v="7000003617/10C0299JO"/>
    <x v="0"/>
  </r>
  <r>
    <n v="521"/>
    <x v="13"/>
    <s v="TOYOTA FORTUNER"/>
    <n v="18159"/>
    <m/>
    <x v="0"/>
    <s v="MANAGEMENT"/>
    <n v="174"/>
    <d v="2019-10-11T00:00:00"/>
    <x v="9"/>
    <n v="550000"/>
    <n v="52.884615384615387"/>
    <s v="7000003617/10C0299JA"/>
    <x v="1"/>
  </r>
  <r>
    <n v="522"/>
    <x v="3"/>
    <s v="TOYOTA KIJANG"/>
    <m/>
    <m/>
    <x v="0"/>
    <s v="HC &amp; SUPPORT SERVICES"/>
    <n v="175"/>
    <d v="2019-10-12T00:00:00"/>
    <x v="9"/>
    <n v="350000"/>
    <n v="33.653846153846153"/>
    <s v="7000003617/10C0299JO"/>
    <x v="0"/>
  </r>
  <r>
    <n v="523"/>
    <x v="19"/>
    <s v="ISUZU PANTHER"/>
    <m/>
    <m/>
    <x v="0"/>
    <s v="PARTS OPERATION &amp; DISTRIBUTION LOBU"/>
    <n v="176"/>
    <d v="2019-10-13T00:00:00"/>
    <x v="9"/>
    <n v="200000"/>
    <n v="19.23076923076923"/>
    <s v="7000003617/10C0230HY"/>
    <x v="1"/>
  </r>
  <r>
    <n v="524"/>
    <x v="9"/>
    <s v="TOYOTA INNOVA"/>
    <m/>
    <m/>
    <x v="0"/>
    <s v="MANAGEMENT"/>
    <n v="177"/>
    <d v="2019-10-13T00:00:00"/>
    <x v="9"/>
    <n v="350000"/>
    <n v="33.653846153846153"/>
    <s v="7000003617/10C0299J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Vehicle / Period">
  <location ref="A3:L27" firstHeaderRow="1" firstDataRow="2" firstDataCol="1"/>
  <pivotFields count="13">
    <pivotField showAll="0"/>
    <pivotField axis="axisRow" showAll="0">
      <items count="22">
        <item x="3"/>
        <item x="13"/>
        <item x="8"/>
        <item x="12"/>
        <item x="0"/>
        <item x="15"/>
        <item x="19"/>
        <item x="10"/>
        <item x="6"/>
        <item x="4"/>
        <item x="17"/>
        <item x="16"/>
        <item x="14"/>
        <item x="9"/>
        <item x="1"/>
        <item x="18"/>
        <item m="1" x="20"/>
        <item x="11"/>
        <item x="5"/>
        <item x="2"/>
        <item x="7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showAll="0"/>
    <pivotField numFmtId="165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64" showAll="0"/>
    <pivotField showAll="0"/>
    <pivotField showAll="0"/>
  </pivotFields>
  <rowFields count="2">
    <field x="5"/>
    <field x="1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20"/>
    </i>
    <i>
      <x v="1"/>
    </i>
    <i r="1">
      <x v="17"/>
    </i>
    <i r="1">
      <x v="18"/>
    </i>
    <i r="1">
      <x v="19"/>
    </i>
    <i t="grand">
      <x/>
    </i>
  </rowItems>
  <colFields count="1">
    <field x="9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JUMLAH VOUCHER" fld="10" baseField="0" baseItem="0" numFmtId="164"/>
  </dataFields>
  <formats count="40">
    <format dxfId="39">
      <pivotArea outline="0" collapsedLevelsAreSubtotals="1" fieldPosition="0"/>
    </format>
    <format dxfId="38">
      <pivotArea field="9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fieldPosition="0">
        <references count="1">
          <reference field="9" count="0"/>
        </references>
      </pivotArea>
    </format>
    <format dxfId="35">
      <pivotArea dataOnly="0" labelOnly="1" grandCol="1" outline="0" fieldPosition="0"/>
    </format>
    <format dxfId="34">
      <pivotArea outline="0" collapsedLevelsAreSubtotals="1" fieldPosition="0"/>
    </format>
    <format dxfId="33">
      <pivotArea field="9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9" count="0"/>
        </references>
      </pivotArea>
    </format>
    <format dxfId="30">
      <pivotArea dataOnly="0" labelOnly="1" grandCol="1" outline="0" fieldPosition="0"/>
    </format>
    <format dxfId="29">
      <pivotArea outline="0" collapsedLevelsAreSubtotals="1" fieldPosition="0"/>
    </format>
    <format dxfId="28">
      <pivotArea field="5" type="button" dataOnly="0" labelOnly="1" outline="0" axis="axisRow" fieldPosition="0"/>
    </format>
    <format dxfId="27">
      <pivotArea dataOnly="0" labelOnly="1" fieldPosition="0">
        <references count="1">
          <reference field="5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1" count="16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20"/>
          </reference>
          <reference field="5" count="1" selected="0">
            <x v="0"/>
          </reference>
        </references>
      </pivotArea>
    </format>
    <format dxfId="24">
      <pivotArea dataOnly="0" labelOnly="1" fieldPosition="0">
        <references count="2">
          <reference field="1" count="4">
            <x v="9"/>
            <x v="17"/>
            <x v="18"/>
            <x v="19"/>
          </reference>
          <reference field="5" count="1" selected="0">
            <x v="1"/>
          </reference>
        </references>
      </pivotArea>
    </format>
    <format dxfId="23">
      <pivotArea dataOnly="0" labelOnly="1" fieldPosition="0">
        <references count="1">
          <reference field="9" count="0"/>
        </references>
      </pivotArea>
    </format>
    <format dxfId="22">
      <pivotArea dataOnly="0" labelOnly="1" grandCol="1" outline="0" fieldPosition="0"/>
    </format>
    <format dxfId="21">
      <pivotArea dataOnly="0" fieldPosition="0">
        <references count="1">
          <reference field="5" count="1">
            <x v="1"/>
          </reference>
        </references>
      </pivotArea>
    </format>
    <format dxfId="20">
      <pivotArea dataOnly="0" fieldPosition="0">
        <references count="1">
          <reference field="5" count="1">
            <x v="0"/>
          </reference>
        </references>
      </pivotArea>
    </format>
    <format dxfId="19">
      <pivotArea field="5" type="button" dataOnly="0" labelOnly="1" outline="0" axis="axisRow" fieldPosition="0"/>
    </format>
    <format dxfId="18">
      <pivotArea dataOnly="0" labelOnly="1" fieldPosition="0">
        <references count="1">
          <reference field="9" count="0"/>
        </references>
      </pivotArea>
    </format>
    <format dxfId="17">
      <pivotArea dataOnly="0" labelOnly="1" grandCol="1" outline="0" fieldPosition="0"/>
    </format>
    <format dxfId="16">
      <pivotArea field="5" type="button" dataOnly="0" labelOnly="1" outline="0" axis="axisRow" fieldPosition="0"/>
    </format>
    <format dxfId="15">
      <pivotArea dataOnly="0" labelOnly="1" fieldPosition="0">
        <references count="1">
          <reference field="9" count="0"/>
        </references>
      </pivotArea>
    </format>
    <format dxfId="14">
      <pivotArea dataOnly="0" labelOnly="1" grandCol="1" outline="0" fieldPosition="0"/>
    </format>
    <format dxfId="13">
      <pivotArea field="5" type="button" dataOnly="0" labelOnly="1" outline="0" axis="axisRow" fieldPosition="0"/>
    </format>
    <format dxfId="12">
      <pivotArea dataOnly="0" labelOnly="1" fieldPosition="0">
        <references count="1">
          <reference field="9" count="0"/>
        </references>
      </pivotArea>
    </format>
    <format dxfId="11">
      <pivotArea dataOnly="0" labelOnly="1" grandCol="1" outline="0" fieldPosition="0"/>
    </format>
    <format dxfId="10">
      <pivotArea field="5" type="button" dataOnly="0" labelOnly="1" outline="0" axis="axisRow" fieldPosition="0"/>
    </format>
    <format dxfId="9">
      <pivotArea dataOnly="0" labelOnly="1" fieldPosition="0">
        <references count="1">
          <reference field="9" count="0"/>
        </references>
      </pivotArea>
    </format>
    <format dxfId="8">
      <pivotArea dataOnly="0" labelOnly="1" grandCol="1" outline="0" fieldPosition="0"/>
    </format>
    <format dxfId="7">
      <pivotArea field="5" type="button" dataOnly="0" labelOnly="1" outline="0" axis="axisRow" fieldPosition="0"/>
    </format>
    <format dxfId="6">
      <pivotArea dataOnly="0" labelOnly="1" fieldPosition="0">
        <references count="1">
          <reference field="9" count="0"/>
        </references>
      </pivotArea>
    </format>
    <format dxfId="5">
      <pivotArea dataOnly="0" labelOnly="1" grandCol="1" outline="0" fieldPosition="0"/>
    </format>
    <format dxfId="4">
      <pivotArea dataOnly="0" outline="0" fieldPosition="0">
        <references count="1">
          <reference field="9" count="1">
            <x v="0"/>
          </reference>
        </references>
      </pivotArea>
    </format>
    <format dxfId="3">
      <pivotArea dataOnly="0" outline="0" fieldPosition="0">
        <references count="1">
          <reference field="9" count="1">
            <x v="0"/>
          </reference>
        </references>
      </pivotArea>
    </format>
    <format dxfId="2">
      <pivotArea dataOnly="0" outline="0" fieldPosition="0">
        <references count="1">
          <reference field="9" count="1">
            <x v="0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Vehicle / Period">
  <location ref="A31:L55" firstHeaderRow="1" firstDataRow="2" firstDataCol="1"/>
  <pivotFields count="13">
    <pivotField showAll="0"/>
    <pivotField axis="axisRow" showAll="0">
      <items count="22">
        <item x="3"/>
        <item x="13"/>
        <item x="8"/>
        <item x="12"/>
        <item x="0"/>
        <item x="15"/>
        <item x="19"/>
        <item x="10"/>
        <item x="6"/>
        <item x="17"/>
        <item x="16"/>
        <item x="14"/>
        <item x="9"/>
        <item x="1"/>
        <item x="18"/>
        <item x="7"/>
        <item m="1" x="20"/>
        <item x="4"/>
        <item x="11"/>
        <item x="5"/>
        <item x="2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showAll="0"/>
    <pivotField numFmtId="165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4" showAll="0"/>
    <pivotField dataField="1" showAll="0"/>
    <pivotField showAll="0"/>
  </pivotFields>
  <rowFields count="2">
    <field x="5"/>
    <field x="1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>
      <x v="1"/>
    </i>
    <i r="1">
      <x v="18"/>
    </i>
    <i r="1">
      <x v="19"/>
    </i>
    <i r="1">
      <x v="20"/>
    </i>
    <i t="grand">
      <x/>
    </i>
  </rowItems>
  <colFields count="1">
    <field x="9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FUEL  LITER" fld="11" baseField="0" baseItem="0"/>
  </dataFields>
  <formats count="28">
    <format dxfId="67">
      <pivotArea outline="0" collapsedLevelsAreSubtotals="1" fieldPosition="0"/>
    </format>
    <format dxfId="66">
      <pivotArea field="9" type="button" dataOnly="0" labelOnly="1" outline="0" axis="axisCol" fieldPosition="0"/>
    </format>
    <format dxfId="65">
      <pivotArea type="topRight" dataOnly="0" labelOnly="1" outline="0" fieldPosition="0"/>
    </format>
    <format dxfId="64">
      <pivotArea dataOnly="0" labelOnly="1" fieldPosition="0">
        <references count="1">
          <reference field="9" count="0"/>
        </references>
      </pivotArea>
    </format>
    <format dxfId="63">
      <pivotArea dataOnly="0" labelOnly="1" grandCol="1" outline="0" fieldPosition="0"/>
    </format>
    <format dxfId="62">
      <pivotArea outline="0" collapsedLevelsAreSubtotals="1" fieldPosition="0"/>
    </format>
    <format dxfId="61">
      <pivotArea field="9" type="button" dataOnly="0" labelOnly="1" outline="0" axis="axisCol" fieldPosition="0"/>
    </format>
    <format dxfId="60">
      <pivotArea type="topRight" dataOnly="0" labelOnly="1" outline="0" fieldPosition="0"/>
    </format>
    <format dxfId="59">
      <pivotArea dataOnly="0" labelOnly="1" fieldPosition="0">
        <references count="1">
          <reference field="9" count="0"/>
        </references>
      </pivotArea>
    </format>
    <format dxfId="58">
      <pivotArea dataOnly="0" labelOnly="1" grandCol="1" outline="0" fieldPosition="0"/>
    </format>
    <format dxfId="57">
      <pivotArea dataOnly="0" fieldPosition="0">
        <references count="1">
          <reference field="5" count="1">
            <x v="0"/>
          </reference>
        </references>
      </pivotArea>
    </format>
    <format dxfId="56">
      <pivotArea dataOnly="0" fieldPosition="0">
        <references count="1">
          <reference field="5" count="1">
            <x v="1"/>
          </reference>
        </references>
      </pivotArea>
    </format>
    <format dxfId="55">
      <pivotArea outline="0" collapsedLevelsAreSubtotals="1" fieldPosition="0"/>
    </format>
    <format dxfId="54">
      <pivotArea field="5" type="button" dataOnly="0" labelOnly="1" outline="0" axis="axisRow" fieldPosition="0"/>
    </format>
    <format dxfId="53">
      <pivotArea dataOnly="0" labelOnly="1" fieldPosition="0">
        <references count="1">
          <reference field="5" count="0"/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2">
          <reference field="1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  <reference field="5" count="1" selected="0">
            <x v="0"/>
          </reference>
        </references>
      </pivotArea>
    </format>
    <format dxfId="50">
      <pivotArea dataOnly="0" labelOnly="1" fieldPosition="0">
        <references count="2">
          <reference field="1" count="4">
            <x v="17"/>
            <x v="18"/>
            <x v="19"/>
            <x v="20"/>
          </reference>
          <reference field="5" count="1" selected="0">
            <x v="1"/>
          </reference>
        </references>
      </pivotArea>
    </format>
    <format dxfId="49">
      <pivotArea dataOnly="0" labelOnly="1" fieldPosition="0">
        <references count="1">
          <reference field="9" count="0"/>
        </references>
      </pivotArea>
    </format>
    <format dxfId="48">
      <pivotArea dataOnly="0" labelOnly="1" grandCol="1" outline="0" fieldPosition="0"/>
    </format>
    <format dxfId="47">
      <pivotArea field="5" type="button" dataOnly="0" labelOnly="1" outline="0" axis="axisRow" fieldPosition="0"/>
    </format>
    <format dxfId="46">
      <pivotArea dataOnly="0" labelOnly="1" fieldPosition="0">
        <references count="1">
          <reference field="9" count="0"/>
        </references>
      </pivotArea>
    </format>
    <format dxfId="45">
      <pivotArea dataOnly="0" labelOnly="1" grandCol="1" outline="0" fieldPosition="0"/>
    </format>
    <format dxfId="44">
      <pivotArea field="5" type="button" dataOnly="0" labelOnly="1" outline="0" axis="axisRow" fieldPosition="0"/>
    </format>
    <format dxfId="43">
      <pivotArea dataOnly="0" labelOnly="1" fieldPosition="0">
        <references count="1">
          <reference field="9" count="0"/>
        </references>
      </pivotArea>
    </format>
    <format dxfId="42">
      <pivotArea dataOnly="0" labelOnly="1" grandCol="1" outline="0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Vehicle / Period">
  <location ref="A58:L82" firstHeaderRow="1" firstDataRow="2" firstDataCol="1"/>
  <pivotFields count="14">
    <pivotField showAll="0"/>
    <pivotField axis="axisRow" showAll="0">
      <items count="21">
        <item x="3"/>
        <item x="13"/>
        <item x="8"/>
        <item x="12"/>
        <item x="0"/>
        <item x="15"/>
        <item x="19"/>
        <item x="10"/>
        <item x="6"/>
        <item x="17"/>
        <item x="16"/>
        <item x="14"/>
        <item x="9"/>
        <item x="1"/>
        <item x="18"/>
        <item x="7"/>
        <item x="4"/>
        <item x="11"/>
        <item x="5"/>
        <item x="2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numFmtId="165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4" showAll="0"/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2">
    <field x="13"/>
    <field x="1"/>
  </rowFields>
  <rowItems count="23">
    <i>
      <x/>
    </i>
    <i r="1">
      <x/>
    </i>
    <i r="1">
      <x v="3"/>
    </i>
    <i r="1">
      <x v="4"/>
    </i>
    <i r="1">
      <x v="5"/>
    </i>
    <i r="1">
      <x v="12"/>
    </i>
    <i r="1">
      <x v="16"/>
    </i>
    <i>
      <x v="1"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7"/>
    </i>
    <i r="1">
      <x v="18"/>
    </i>
    <i r="1">
      <x v="19"/>
    </i>
    <i t="grand">
      <x/>
    </i>
  </rowItems>
  <colFields count="1">
    <field x="9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FUEL  LITER" fld="11" baseField="0" baseItem="0"/>
  </dataFields>
  <formats count="36">
    <format dxfId="103">
      <pivotArea outline="0" collapsedLevelsAreSubtotals="1" fieldPosition="0"/>
    </format>
    <format dxfId="102">
      <pivotArea field="9" type="button" dataOnly="0" labelOnly="1" outline="0" axis="axisCol" fieldPosition="0"/>
    </format>
    <format dxfId="101">
      <pivotArea type="topRight" dataOnly="0" labelOnly="1" outline="0" fieldPosition="0"/>
    </format>
    <format dxfId="100">
      <pivotArea dataOnly="0" labelOnly="1" fieldPosition="0">
        <references count="1">
          <reference field="9" count="0"/>
        </references>
      </pivotArea>
    </format>
    <format dxfId="99">
      <pivotArea dataOnly="0" labelOnly="1" grandCol="1" outline="0" fieldPosition="0"/>
    </format>
    <format dxfId="98">
      <pivotArea outline="0" collapsedLevelsAreSubtotals="1" fieldPosition="0"/>
    </format>
    <format dxfId="97">
      <pivotArea field="9" type="button" dataOnly="0" labelOnly="1" outline="0" axis="axisCol" fieldPosition="0"/>
    </format>
    <format dxfId="96">
      <pivotArea type="topRight" dataOnly="0" labelOnly="1" outline="0" fieldPosition="0"/>
    </format>
    <format dxfId="95">
      <pivotArea dataOnly="0" labelOnly="1" fieldPosition="0">
        <references count="1">
          <reference field="9" count="0"/>
        </references>
      </pivotArea>
    </format>
    <format dxfId="94">
      <pivotArea dataOnly="0" labelOnly="1" grandCol="1" outline="0" fieldPosition="0"/>
    </format>
    <format dxfId="93">
      <pivotArea outline="0" collapsedLevelsAreSubtotals="1" fieldPosition="0"/>
    </format>
    <format dxfId="92">
      <pivotArea field="5" type="button" dataOnly="0" labelOnly="1" outline="0"/>
    </format>
    <format dxfId="91">
      <pivotArea dataOnly="0" labelOnly="1" grandRow="1" outline="0" fieldPosition="0"/>
    </format>
    <format dxfId="90">
      <pivotArea dataOnly="0" labelOnly="1" fieldPosition="0">
        <references count="1">
          <reference field="9" count="0"/>
        </references>
      </pivotArea>
    </format>
    <format dxfId="89">
      <pivotArea dataOnly="0" labelOnly="1" grandCol="1" outline="0" fieldPosition="0"/>
    </format>
    <format dxfId="88">
      <pivotArea field="5" type="button" dataOnly="0" labelOnly="1" outline="0"/>
    </format>
    <format dxfId="87">
      <pivotArea dataOnly="0" labelOnly="1" fieldPosition="0">
        <references count="1">
          <reference field="9" count="0"/>
        </references>
      </pivotArea>
    </format>
    <format dxfId="86">
      <pivotArea dataOnly="0" labelOnly="1" grandCol="1" outline="0" fieldPosition="0"/>
    </format>
    <format dxfId="85">
      <pivotArea field="5" type="button" dataOnly="0" labelOnly="1" outline="0"/>
    </format>
    <format dxfId="84">
      <pivotArea dataOnly="0" labelOnly="1" fieldPosition="0">
        <references count="1">
          <reference field="9" count="0"/>
        </references>
      </pivotArea>
    </format>
    <format dxfId="83">
      <pivotArea dataOnly="0" labelOnly="1" grandCol="1" outline="0" fieldPosition="0"/>
    </format>
    <format dxfId="82">
      <pivotArea grandRow="1" outline="0" collapsedLevelsAreSubtotals="1" fieldPosition="0"/>
    </format>
    <format dxfId="81">
      <pivotArea dataOnly="0" labelOnly="1" grandRow="1" outline="0" fieldPosition="0"/>
    </format>
    <format dxfId="80">
      <pivotArea outline="0" collapsedLevelsAreSubtotals="1" fieldPosition="0"/>
    </format>
    <format dxfId="79">
      <pivotArea field="13" type="button" dataOnly="0" labelOnly="1" outline="0" axis="axisRow" fieldPosition="0"/>
    </format>
    <format dxfId="78">
      <pivotArea dataOnly="0" labelOnly="1" fieldPosition="0">
        <references count="1">
          <reference field="13" count="0"/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2">
          <reference field="1" count="14">
            <x v="1"/>
            <x v="2"/>
            <x v="6"/>
            <x v="7"/>
            <x v="8"/>
            <x v="9"/>
            <x v="10"/>
            <x v="11"/>
            <x v="13"/>
            <x v="14"/>
            <x v="15"/>
            <x v="17"/>
            <x v="18"/>
            <x v="19"/>
          </reference>
          <reference field="13" count="1" selected="0">
            <x v="1"/>
          </reference>
        </references>
      </pivotArea>
    </format>
    <format dxfId="75">
      <pivotArea dataOnly="0" labelOnly="1" fieldPosition="0">
        <references count="2">
          <reference field="1" count="6">
            <x v="0"/>
            <x v="3"/>
            <x v="4"/>
            <x v="5"/>
            <x v="12"/>
            <x v="16"/>
          </reference>
          <reference field="13" count="1" selected="0">
            <x v="0"/>
          </reference>
        </references>
      </pivotArea>
    </format>
    <format dxfId="74">
      <pivotArea dataOnly="0" labelOnly="1" fieldPosition="0">
        <references count="1">
          <reference field="9" count="0"/>
        </references>
      </pivotArea>
    </format>
    <format dxfId="73">
      <pivotArea dataOnly="0" labelOnly="1" grandCol="1" outline="0" fieldPosition="0"/>
    </format>
    <format dxfId="72">
      <pivotArea dataOnly="0" fieldPosition="0">
        <references count="1">
          <reference field="13" count="1">
            <x v="0"/>
          </reference>
        </references>
      </pivotArea>
    </format>
    <format dxfId="71">
      <pivotArea dataOnly="0" fieldPosition="0">
        <references count="1">
          <reference field="13" count="1">
            <x v="1"/>
          </reference>
        </references>
      </pivotArea>
    </format>
    <format dxfId="70">
      <pivotArea dataOnly="0" fieldPosition="0">
        <references count="1">
          <reference field="13" count="1">
            <x v="0"/>
          </reference>
        </references>
      </pivotArea>
    </format>
    <format dxfId="69">
      <pivotArea field="13" type="button" dataOnly="0" labelOnly="1" outline="0" axis="axisRow" fieldPosition="0"/>
    </format>
    <format dxfId="68">
      <pivotArea field="13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0"/>
  <sheetViews>
    <sheetView showGridLines="0" topLeftCell="A10" zoomScaleNormal="100" workbookViewId="0">
      <selection activeCell="A11" sqref="A11"/>
    </sheetView>
  </sheetViews>
  <sheetFormatPr defaultRowHeight="15" x14ac:dyDescent="0.25"/>
  <cols>
    <col min="1" max="1" width="17.7109375" customWidth="1"/>
    <col min="2" max="11" width="13.5703125" style="2" customWidth="1"/>
    <col min="12" max="12" width="12.7109375" style="2" customWidth="1"/>
  </cols>
  <sheetData>
    <row r="3" spans="1:12" x14ac:dyDescent="0.25">
      <c r="A3" s="1" t="s">
        <v>24</v>
      </c>
      <c r="B3" s="115" t="s">
        <v>27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122" t="s">
        <v>62</v>
      </c>
      <c r="B4" s="124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 t="s">
        <v>23</v>
      </c>
    </row>
    <row r="5" spans="1:12" x14ac:dyDescent="0.25">
      <c r="A5" s="118" t="s">
        <v>44</v>
      </c>
      <c r="B5" s="125">
        <v>11350000</v>
      </c>
      <c r="C5" s="119">
        <v>22900000</v>
      </c>
      <c r="D5" s="119">
        <v>24750000</v>
      </c>
      <c r="E5" s="119">
        <v>21800000</v>
      </c>
      <c r="F5" s="119">
        <v>18550000</v>
      </c>
      <c r="G5" s="119">
        <v>15900000</v>
      </c>
      <c r="H5" s="119">
        <v>13950000</v>
      </c>
      <c r="I5" s="119">
        <v>14700000</v>
      </c>
      <c r="J5" s="119">
        <v>14900000</v>
      </c>
      <c r="K5" s="119">
        <v>11950000</v>
      </c>
      <c r="L5" s="119">
        <v>170750000</v>
      </c>
    </row>
    <row r="6" spans="1:12" x14ac:dyDescent="0.25">
      <c r="A6" s="117" t="s">
        <v>52</v>
      </c>
      <c r="B6" s="126">
        <v>1250000</v>
      </c>
      <c r="C6" s="116">
        <v>3000000</v>
      </c>
      <c r="D6" s="116">
        <v>2150000</v>
      </c>
      <c r="E6" s="116">
        <v>3300000</v>
      </c>
      <c r="F6" s="116">
        <v>3550000</v>
      </c>
      <c r="G6" s="116">
        <v>3000000</v>
      </c>
      <c r="H6" s="116">
        <v>3050000</v>
      </c>
      <c r="I6" s="116">
        <v>2500000</v>
      </c>
      <c r="J6" s="116">
        <v>3400000</v>
      </c>
      <c r="K6" s="116">
        <v>3000000</v>
      </c>
      <c r="L6" s="116">
        <v>28200000</v>
      </c>
    </row>
    <row r="7" spans="1:12" x14ac:dyDescent="0.25">
      <c r="A7" s="117" t="s">
        <v>35</v>
      </c>
      <c r="B7" s="126">
        <v>750000</v>
      </c>
      <c r="C7" s="116">
        <v>1400000</v>
      </c>
      <c r="D7" s="116">
        <v>2250000</v>
      </c>
      <c r="E7" s="116">
        <v>2100000</v>
      </c>
      <c r="F7" s="116">
        <v>1250000</v>
      </c>
      <c r="G7" s="116">
        <v>2100000</v>
      </c>
      <c r="H7" s="116">
        <v>2150000</v>
      </c>
      <c r="I7" s="116">
        <v>900000</v>
      </c>
      <c r="J7" s="116">
        <v>1800000</v>
      </c>
      <c r="K7" s="116">
        <v>1250000</v>
      </c>
      <c r="L7" s="116">
        <v>15950000</v>
      </c>
    </row>
    <row r="8" spans="1:12" x14ac:dyDescent="0.25">
      <c r="A8" s="117" t="s">
        <v>13</v>
      </c>
      <c r="B8" s="126">
        <v>650000</v>
      </c>
      <c r="C8" s="116">
        <v>1500000</v>
      </c>
      <c r="D8" s="116">
        <v>2250000</v>
      </c>
      <c r="E8" s="116">
        <v>2050000</v>
      </c>
      <c r="F8" s="116">
        <v>2000000</v>
      </c>
      <c r="G8" s="116">
        <v>2150000</v>
      </c>
      <c r="H8" s="116">
        <v>1500000</v>
      </c>
      <c r="I8" s="116">
        <v>1300000</v>
      </c>
      <c r="J8" s="116">
        <v>1450000</v>
      </c>
      <c r="K8" s="116">
        <v>1000000</v>
      </c>
      <c r="L8" s="116">
        <v>15850000</v>
      </c>
    </row>
    <row r="9" spans="1:12" x14ac:dyDescent="0.25">
      <c r="A9" s="117" t="s">
        <v>34</v>
      </c>
      <c r="B9" s="126">
        <v>1000000</v>
      </c>
      <c r="C9" s="116">
        <v>2300000</v>
      </c>
      <c r="D9" s="116">
        <v>3100000</v>
      </c>
      <c r="E9" s="116">
        <v>2700000</v>
      </c>
      <c r="F9" s="116">
        <v>700000</v>
      </c>
      <c r="G9" s="116"/>
      <c r="H9" s="116">
        <v>850000</v>
      </c>
      <c r="I9" s="116">
        <v>2300000</v>
      </c>
      <c r="J9" s="116">
        <v>1050000</v>
      </c>
      <c r="K9" s="116"/>
      <c r="L9" s="116">
        <v>14000000</v>
      </c>
    </row>
    <row r="10" spans="1:12" x14ac:dyDescent="0.25">
      <c r="A10" s="117" t="s">
        <v>17</v>
      </c>
      <c r="B10" s="126">
        <v>850000</v>
      </c>
      <c r="C10" s="116">
        <v>900000</v>
      </c>
      <c r="D10" s="116">
        <v>500000</v>
      </c>
      <c r="E10" s="116">
        <v>2150000</v>
      </c>
      <c r="F10" s="116">
        <v>2200000</v>
      </c>
      <c r="G10" s="116">
        <v>2200000</v>
      </c>
      <c r="H10" s="116">
        <v>1150000</v>
      </c>
      <c r="I10" s="116">
        <v>1950000</v>
      </c>
      <c r="J10" s="116">
        <v>1750000</v>
      </c>
      <c r="K10" s="116"/>
      <c r="L10" s="116">
        <v>13650000</v>
      </c>
    </row>
    <row r="11" spans="1:12" x14ac:dyDescent="0.25">
      <c r="A11" s="117" t="s">
        <v>21</v>
      </c>
      <c r="B11" s="126">
        <v>650000</v>
      </c>
      <c r="C11" s="116">
        <v>400000</v>
      </c>
      <c r="D11" s="116">
        <v>1450000</v>
      </c>
      <c r="E11" s="116">
        <v>1700000</v>
      </c>
      <c r="F11" s="116">
        <v>2250000</v>
      </c>
      <c r="G11" s="116">
        <v>1850000</v>
      </c>
      <c r="H11" s="116">
        <v>250000</v>
      </c>
      <c r="I11" s="116">
        <v>1250000</v>
      </c>
      <c r="J11" s="116">
        <v>1300000</v>
      </c>
      <c r="K11" s="116">
        <v>1500000</v>
      </c>
      <c r="L11" s="116">
        <v>12600000</v>
      </c>
    </row>
    <row r="12" spans="1:12" x14ac:dyDescent="0.25">
      <c r="A12" s="117" t="s">
        <v>20</v>
      </c>
      <c r="B12" s="126"/>
      <c r="C12" s="116">
        <v>950000</v>
      </c>
      <c r="D12" s="116">
        <v>1600000</v>
      </c>
      <c r="E12" s="116">
        <v>1350000</v>
      </c>
      <c r="F12" s="116">
        <v>1600000</v>
      </c>
      <c r="G12" s="116">
        <v>1400000</v>
      </c>
      <c r="H12" s="116">
        <v>1400000</v>
      </c>
      <c r="I12" s="116">
        <v>1200000</v>
      </c>
      <c r="J12" s="116">
        <v>800000</v>
      </c>
      <c r="K12" s="116">
        <v>1450000</v>
      </c>
      <c r="L12" s="116">
        <v>11750000</v>
      </c>
    </row>
    <row r="13" spans="1:12" x14ac:dyDescent="0.25">
      <c r="A13" s="117" t="s">
        <v>14</v>
      </c>
      <c r="B13" s="126">
        <v>700000</v>
      </c>
      <c r="C13" s="116">
        <v>1750000</v>
      </c>
      <c r="D13" s="116">
        <v>1150000</v>
      </c>
      <c r="E13" s="116">
        <v>1600000</v>
      </c>
      <c r="F13" s="116">
        <v>350000</v>
      </c>
      <c r="G13" s="116">
        <v>1200000</v>
      </c>
      <c r="H13" s="116">
        <v>700000</v>
      </c>
      <c r="I13" s="116">
        <v>1150000</v>
      </c>
      <c r="J13" s="116">
        <v>1000000</v>
      </c>
      <c r="K13" s="116">
        <v>1250000</v>
      </c>
      <c r="L13" s="116">
        <v>10850000</v>
      </c>
    </row>
    <row r="14" spans="1:12" x14ac:dyDescent="0.25">
      <c r="A14" s="117" t="s">
        <v>11</v>
      </c>
      <c r="B14" s="126">
        <v>400000</v>
      </c>
      <c r="C14" s="116">
        <v>700000</v>
      </c>
      <c r="D14" s="116">
        <v>850000</v>
      </c>
      <c r="E14" s="116">
        <v>1100000</v>
      </c>
      <c r="F14" s="116">
        <v>1400000</v>
      </c>
      <c r="G14" s="116">
        <v>1000000</v>
      </c>
      <c r="H14" s="116">
        <v>500000</v>
      </c>
      <c r="I14" s="116">
        <v>950000</v>
      </c>
      <c r="J14" s="116">
        <v>750000</v>
      </c>
      <c r="K14" s="116">
        <v>1300000</v>
      </c>
      <c r="L14" s="116">
        <v>8950000</v>
      </c>
    </row>
    <row r="15" spans="1:12" x14ac:dyDescent="0.25">
      <c r="A15" s="114" t="s">
        <v>32</v>
      </c>
      <c r="B15" s="126">
        <v>1850000</v>
      </c>
      <c r="C15" s="116">
        <v>3550000</v>
      </c>
      <c r="D15" s="116">
        <v>3100000</v>
      </c>
      <c r="E15" s="116"/>
      <c r="F15" s="116"/>
      <c r="G15" s="116"/>
      <c r="H15" s="116">
        <v>450000</v>
      </c>
      <c r="I15" s="116"/>
      <c r="J15" s="116"/>
      <c r="K15" s="116"/>
      <c r="L15" s="116">
        <v>8950000</v>
      </c>
    </row>
    <row r="16" spans="1:12" x14ac:dyDescent="0.25">
      <c r="A16" s="117" t="s">
        <v>36</v>
      </c>
      <c r="B16" s="126">
        <v>450000</v>
      </c>
      <c r="C16" s="116">
        <v>1400000</v>
      </c>
      <c r="D16" s="116">
        <v>2150000</v>
      </c>
      <c r="E16" s="116">
        <v>1750000</v>
      </c>
      <c r="F16" s="116">
        <v>1000000</v>
      </c>
      <c r="G16" s="116"/>
      <c r="H16" s="116"/>
      <c r="I16" s="116"/>
      <c r="J16" s="116"/>
      <c r="K16" s="116"/>
      <c r="L16" s="116">
        <v>6750000</v>
      </c>
    </row>
    <row r="17" spans="1:12" x14ac:dyDescent="0.25">
      <c r="A17" s="117" t="s">
        <v>12</v>
      </c>
      <c r="B17" s="126">
        <v>350000</v>
      </c>
      <c r="C17" s="116">
        <v>800000</v>
      </c>
      <c r="D17" s="116">
        <v>1100000</v>
      </c>
      <c r="E17" s="116">
        <v>800000</v>
      </c>
      <c r="F17" s="116">
        <v>750000</v>
      </c>
      <c r="G17" s="116">
        <v>400000</v>
      </c>
      <c r="H17" s="116">
        <v>700000</v>
      </c>
      <c r="I17" s="116">
        <v>400000</v>
      </c>
      <c r="J17" s="116">
        <v>400000</v>
      </c>
      <c r="K17" s="116">
        <v>500000</v>
      </c>
      <c r="L17" s="116">
        <v>6200000</v>
      </c>
    </row>
    <row r="18" spans="1:12" x14ac:dyDescent="0.25">
      <c r="A18" s="117" t="s">
        <v>10</v>
      </c>
      <c r="B18" s="126">
        <v>400000</v>
      </c>
      <c r="C18" s="116">
        <v>700000</v>
      </c>
      <c r="D18" s="116">
        <v>300000</v>
      </c>
      <c r="E18" s="116">
        <v>700000</v>
      </c>
      <c r="F18" s="116">
        <v>1000000</v>
      </c>
      <c r="G18" s="116">
        <v>300000</v>
      </c>
      <c r="H18" s="116">
        <v>700000</v>
      </c>
      <c r="I18" s="116">
        <v>800000</v>
      </c>
      <c r="J18" s="116">
        <v>800000</v>
      </c>
      <c r="K18" s="116">
        <v>350000</v>
      </c>
      <c r="L18" s="116">
        <v>6050000</v>
      </c>
    </row>
    <row r="19" spans="1:12" x14ac:dyDescent="0.25">
      <c r="A19" s="117" t="s">
        <v>15</v>
      </c>
      <c r="B19" s="126">
        <v>400000</v>
      </c>
      <c r="C19" s="116">
        <v>500000</v>
      </c>
      <c r="D19" s="116">
        <v>600000</v>
      </c>
      <c r="E19" s="116">
        <v>500000</v>
      </c>
      <c r="F19" s="116">
        <v>500000</v>
      </c>
      <c r="G19" s="116">
        <v>300000</v>
      </c>
      <c r="H19" s="116">
        <v>550000</v>
      </c>
      <c r="I19" s="116"/>
      <c r="J19" s="116">
        <v>400000</v>
      </c>
      <c r="K19" s="116">
        <v>350000</v>
      </c>
      <c r="L19" s="116">
        <v>4100000</v>
      </c>
    </row>
    <row r="20" spans="1:12" x14ac:dyDescent="0.25">
      <c r="A20" s="117" t="s">
        <v>16</v>
      </c>
      <c r="B20" s="126">
        <v>850000</v>
      </c>
      <c r="C20" s="116">
        <v>1300000</v>
      </c>
      <c r="D20" s="116">
        <v>700000</v>
      </c>
      <c r="E20" s="116"/>
      <c r="F20" s="116"/>
      <c r="G20" s="116"/>
      <c r="H20" s="116"/>
      <c r="I20" s="116"/>
      <c r="J20" s="116"/>
      <c r="K20" s="116"/>
      <c r="L20" s="116">
        <v>2850000</v>
      </c>
    </row>
    <row r="21" spans="1:12" x14ac:dyDescent="0.25">
      <c r="A21" s="117" t="s">
        <v>37</v>
      </c>
      <c r="B21" s="126"/>
      <c r="C21" s="116">
        <v>1350000</v>
      </c>
      <c r="D21" s="116">
        <v>1500000</v>
      </c>
      <c r="E21" s="116"/>
      <c r="F21" s="116"/>
      <c r="G21" s="116"/>
      <c r="H21" s="116"/>
      <c r="I21" s="116"/>
      <c r="J21" s="116"/>
      <c r="K21" s="116"/>
      <c r="L21" s="116">
        <v>2850000</v>
      </c>
    </row>
    <row r="22" spans="1:12" x14ac:dyDescent="0.25">
      <c r="A22" s="117" t="s">
        <v>18</v>
      </c>
      <c r="B22" s="126">
        <v>800000</v>
      </c>
      <c r="C22" s="116">
        <v>400000</v>
      </c>
      <c r="D22" s="116"/>
      <c r="E22" s="116"/>
      <c r="F22" s="116"/>
      <c r="G22" s="116"/>
      <c r="H22" s="116"/>
      <c r="I22" s="116"/>
      <c r="J22" s="116"/>
      <c r="K22" s="116"/>
      <c r="L22" s="116">
        <v>1200000</v>
      </c>
    </row>
    <row r="23" spans="1:12" x14ac:dyDescent="0.25">
      <c r="A23" s="118" t="s">
        <v>60</v>
      </c>
      <c r="B23" s="125">
        <v>2650000</v>
      </c>
      <c r="C23" s="119">
        <v>2450000</v>
      </c>
      <c r="D23" s="119">
        <v>2450000</v>
      </c>
      <c r="E23" s="119">
        <v>1650000</v>
      </c>
      <c r="F23" s="119">
        <v>2200000</v>
      </c>
      <c r="G23" s="119">
        <v>750000</v>
      </c>
      <c r="H23" s="119">
        <v>750000</v>
      </c>
      <c r="I23" s="119">
        <v>750000</v>
      </c>
      <c r="J23" s="119">
        <v>750000</v>
      </c>
      <c r="K23" s="119">
        <v>600000</v>
      </c>
      <c r="L23" s="119">
        <v>15000000</v>
      </c>
    </row>
    <row r="24" spans="1:12" x14ac:dyDescent="0.25">
      <c r="A24" s="117" t="s">
        <v>33</v>
      </c>
      <c r="B24" s="126">
        <v>500000</v>
      </c>
      <c r="C24" s="116">
        <v>650000</v>
      </c>
      <c r="D24" s="116">
        <v>1000000</v>
      </c>
      <c r="E24" s="116">
        <v>800000</v>
      </c>
      <c r="F24" s="116">
        <v>600000</v>
      </c>
      <c r="G24" s="116">
        <v>750000</v>
      </c>
      <c r="H24" s="116">
        <v>750000</v>
      </c>
      <c r="I24" s="116">
        <v>750000</v>
      </c>
      <c r="J24" s="116">
        <v>750000</v>
      </c>
      <c r="K24" s="116">
        <v>600000</v>
      </c>
      <c r="L24" s="116">
        <v>7150000</v>
      </c>
    </row>
    <row r="25" spans="1:12" x14ac:dyDescent="0.25">
      <c r="A25" s="117" t="s">
        <v>26</v>
      </c>
      <c r="B25" s="126">
        <v>1600000</v>
      </c>
      <c r="C25" s="116">
        <v>950000</v>
      </c>
      <c r="D25" s="116">
        <v>500000</v>
      </c>
      <c r="E25" s="116">
        <v>850000</v>
      </c>
      <c r="F25" s="116">
        <v>1600000</v>
      </c>
      <c r="G25" s="116"/>
      <c r="H25" s="116"/>
      <c r="I25" s="116"/>
      <c r="J25" s="116"/>
      <c r="K25" s="116"/>
      <c r="L25" s="116">
        <v>5500000</v>
      </c>
    </row>
    <row r="26" spans="1:12" x14ac:dyDescent="0.25">
      <c r="A26" s="117" t="s">
        <v>31</v>
      </c>
      <c r="B26" s="126">
        <v>550000</v>
      </c>
      <c r="C26" s="116">
        <v>850000</v>
      </c>
      <c r="D26" s="116">
        <v>950000</v>
      </c>
      <c r="E26" s="116"/>
      <c r="F26" s="116"/>
      <c r="G26" s="116"/>
      <c r="H26" s="116"/>
      <c r="I26" s="116"/>
      <c r="J26" s="116"/>
      <c r="K26" s="116"/>
      <c r="L26" s="116">
        <v>2350000</v>
      </c>
    </row>
    <row r="27" spans="1:12" x14ac:dyDescent="0.25">
      <c r="A27" s="118" t="s">
        <v>23</v>
      </c>
      <c r="B27" s="125">
        <v>14000000</v>
      </c>
      <c r="C27" s="119">
        <v>25350000</v>
      </c>
      <c r="D27" s="119">
        <v>27200000</v>
      </c>
      <c r="E27" s="119">
        <v>23450000</v>
      </c>
      <c r="F27" s="119">
        <v>20750000</v>
      </c>
      <c r="G27" s="119">
        <v>16650000</v>
      </c>
      <c r="H27" s="119">
        <v>14700000</v>
      </c>
      <c r="I27" s="119">
        <v>15450000</v>
      </c>
      <c r="J27" s="119">
        <v>15650000</v>
      </c>
      <c r="K27" s="119">
        <v>12550000</v>
      </c>
      <c r="L27" s="119">
        <v>185750000</v>
      </c>
    </row>
    <row r="28" spans="1:12" x14ac:dyDescent="0.25">
      <c r="B28"/>
      <c r="C28"/>
      <c r="D28"/>
      <c r="E28"/>
      <c r="F28"/>
      <c r="G28"/>
      <c r="H28"/>
      <c r="I28"/>
      <c r="J28"/>
      <c r="K28"/>
      <c r="L28"/>
    </row>
    <row r="29" spans="1:12" x14ac:dyDescent="0.25">
      <c r="B29"/>
      <c r="C29"/>
      <c r="D29"/>
      <c r="E29"/>
      <c r="F29"/>
      <c r="G29"/>
      <c r="H29"/>
      <c r="I29"/>
      <c r="J29"/>
      <c r="K29"/>
      <c r="L29"/>
    </row>
    <row r="31" spans="1:12" x14ac:dyDescent="0.25">
      <c r="A31" s="1" t="s">
        <v>61</v>
      </c>
      <c r="B31" s="115" t="s">
        <v>27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120" t="s">
        <v>62</v>
      </c>
      <c r="B32" s="121">
        <v>1</v>
      </c>
      <c r="C32" s="121">
        <v>2</v>
      </c>
      <c r="D32" s="121">
        <v>3</v>
      </c>
      <c r="E32" s="121">
        <v>4</v>
      </c>
      <c r="F32" s="121">
        <v>5</v>
      </c>
      <c r="G32" s="121">
        <v>6</v>
      </c>
      <c r="H32" s="121">
        <v>7</v>
      </c>
      <c r="I32" s="121">
        <v>8</v>
      </c>
      <c r="J32" s="121">
        <v>9</v>
      </c>
      <c r="K32" s="121">
        <v>10</v>
      </c>
      <c r="L32" s="121" t="s">
        <v>23</v>
      </c>
    </row>
    <row r="33" spans="1:12" x14ac:dyDescent="0.25">
      <c r="A33" s="118" t="s">
        <v>44</v>
      </c>
      <c r="B33" s="119">
        <v>1327.4853801169588</v>
      </c>
      <c r="C33" s="119">
        <v>2678.3625730994154</v>
      </c>
      <c r="D33" s="119">
        <v>2775.1068376068374</v>
      </c>
      <c r="E33" s="119">
        <v>2096.1538461538462</v>
      </c>
      <c r="F33" s="119">
        <v>1783.653846153846</v>
      </c>
      <c r="G33" s="119">
        <v>1528.8461538461538</v>
      </c>
      <c r="H33" s="119">
        <v>1341.3461538461543</v>
      </c>
      <c r="I33" s="119">
        <v>1413.4615384615386</v>
      </c>
      <c r="J33" s="119">
        <v>1432.6923076923078</v>
      </c>
      <c r="K33" s="119">
        <v>1149.0384615384617</v>
      </c>
      <c r="L33" s="119">
        <v>17526.147098515521</v>
      </c>
    </row>
    <row r="34" spans="1:12" x14ac:dyDescent="0.25">
      <c r="A34" s="117" t="s">
        <v>52</v>
      </c>
      <c r="B34" s="116">
        <v>146.19883040935673</v>
      </c>
      <c r="C34" s="116">
        <v>350.87719298245611</v>
      </c>
      <c r="D34" s="116">
        <v>238.97885739991003</v>
      </c>
      <c r="E34" s="116">
        <v>317.30769230769232</v>
      </c>
      <c r="F34" s="116">
        <v>341.34615384615381</v>
      </c>
      <c r="G34" s="116">
        <v>288.46153846153845</v>
      </c>
      <c r="H34" s="116">
        <v>293.26923076923077</v>
      </c>
      <c r="I34" s="116">
        <v>240.38461538461539</v>
      </c>
      <c r="J34" s="116">
        <v>326.92307692307696</v>
      </c>
      <c r="K34" s="116">
        <v>288.46153846153851</v>
      </c>
      <c r="L34" s="116">
        <v>2832.2087269455692</v>
      </c>
    </row>
    <row r="35" spans="1:12" x14ac:dyDescent="0.25">
      <c r="A35" s="117" t="s">
        <v>35</v>
      </c>
      <c r="B35" s="116">
        <v>87.719298245614027</v>
      </c>
      <c r="C35" s="116">
        <v>163.74269005847952</v>
      </c>
      <c r="D35" s="116">
        <v>255.87606837606836</v>
      </c>
      <c r="E35" s="116">
        <v>201.92307692307691</v>
      </c>
      <c r="F35" s="116">
        <v>120.19230769230768</v>
      </c>
      <c r="G35" s="116">
        <v>201.92307692307691</v>
      </c>
      <c r="H35" s="116">
        <v>206.73076923076923</v>
      </c>
      <c r="I35" s="116">
        <v>86.538461538461547</v>
      </c>
      <c r="J35" s="116">
        <v>173.07692307692307</v>
      </c>
      <c r="K35" s="116">
        <v>120.19230769230771</v>
      </c>
      <c r="L35" s="116">
        <v>1617.9149797570851</v>
      </c>
    </row>
    <row r="36" spans="1:12" x14ac:dyDescent="0.25">
      <c r="A36" s="117" t="s">
        <v>13</v>
      </c>
      <c r="B36" s="116">
        <v>76.023391812865498</v>
      </c>
      <c r="C36" s="116">
        <v>175.43859649122808</v>
      </c>
      <c r="D36" s="116">
        <v>249.63450292397661</v>
      </c>
      <c r="E36" s="116">
        <v>197.11538461538461</v>
      </c>
      <c r="F36" s="116">
        <v>192.30769230769229</v>
      </c>
      <c r="G36" s="116">
        <v>206.73076923076923</v>
      </c>
      <c r="H36" s="116">
        <v>144.23076923076925</v>
      </c>
      <c r="I36" s="116">
        <v>125</v>
      </c>
      <c r="J36" s="116">
        <v>139.42307692307693</v>
      </c>
      <c r="K36" s="116">
        <v>96.15384615384616</v>
      </c>
      <c r="L36" s="116">
        <v>1602.0580296896087</v>
      </c>
    </row>
    <row r="37" spans="1:12" x14ac:dyDescent="0.25">
      <c r="A37" s="117" t="s">
        <v>34</v>
      </c>
      <c r="B37" s="116">
        <v>116.95906432748538</v>
      </c>
      <c r="C37" s="116">
        <v>269.0058479532164</v>
      </c>
      <c r="D37" s="116">
        <v>341.76788124156548</v>
      </c>
      <c r="E37" s="116">
        <v>259.61538461538464</v>
      </c>
      <c r="F37" s="116">
        <v>67.307692307692307</v>
      </c>
      <c r="G37" s="116"/>
      <c r="H37" s="116">
        <v>81.730769230769226</v>
      </c>
      <c r="I37" s="116">
        <v>221.15384615384616</v>
      </c>
      <c r="J37" s="116">
        <v>100.96153846153845</v>
      </c>
      <c r="K37" s="116"/>
      <c r="L37" s="116">
        <v>1458.5020242914979</v>
      </c>
    </row>
    <row r="38" spans="1:12" x14ac:dyDescent="0.25">
      <c r="A38" s="117" t="s">
        <v>17</v>
      </c>
      <c r="B38" s="116">
        <v>99.415204678362571</v>
      </c>
      <c r="C38" s="116">
        <v>105.26315789473685</v>
      </c>
      <c r="D38" s="116">
        <v>58.479532163742689</v>
      </c>
      <c r="E38" s="116">
        <v>206.73076923076923</v>
      </c>
      <c r="F38" s="116">
        <v>211.53846153846155</v>
      </c>
      <c r="G38" s="116">
        <v>211.53846153846155</v>
      </c>
      <c r="H38" s="116">
        <v>110.57692307692307</v>
      </c>
      <c r="I38" s="116">
        <v>187.5</v>
      </c>
      <c r="J38" s="116">
        <v>168.26923076923077</v>
      </c>
      <c r="K38" s="116"/>
      <c r="L38" s="116">
        <v>1359.3117408906883</v>
      </c>
    </row>
    <row r="39" spans="1:12" x14ac:dyDescent="0.25">
      <c r="A39" s="117" t="s">
        <v>21</v>
      </c>
      <c r="B39" s="116">
        <v>76.023391812865498</v>
      </c>
      <c r="C39" s="116">
        <v>46.783625730994153</v>
      </c>
      <c r="D39" s="116">
        <v>161.2685560053981</v>
      </c>
      <c r="E39" s="116">
        <v>163.46153846153848</v>
      </c>
      <c r="F39" s="116">
        <v>216.34615384615384</v>
      </c>
      <c r="G39" s="116">
        <v>177.88461538461539</v>
      </c>
      <c r="H39" s="116">
        <v>24.03846153846154</v>
      </c>
      <c r="I39" s="116">
        <v>120.19230769230768</v>
      </c>
      <c r="J39" s="116">
        <v>125</v>
      </c>
      <c r="K39" s="116">
        <v>144.23076923076923</v>
      </c>
      <c r="L39" s="116">
        <v>1255.229419703104</v>
      </c>
    </row>
    <row r="40" spans="1:12" x14ac:dyDescent="0.25">
      <c r="A40" s="117" t="s">
        <v>20</v>
      </c>
      <c r="B40" s="116"/>
      <c r="C40" s="116">
        <v>111.11111111111111</v>
      </c>
      <c r="D40" s="116">
        <v>171.5305892937472</v>
      </c>
      <c r="E40" s="116">
        <v>129.80769230769232</v>
      </c>
      <c r="F40" s="116">
        <v>153.84615384615384</v>
      </c>
      <c r="G40" s="116">
        <v>134.61538461538461</v>
      </c>
      <c r="H40" s="116">
        <v>134.61538461538461</v>
      </c>
      <c r="I40" s="116">
        <v>115.38461538461539</v>
      </c>
      <c r="J40" s="116">
        <v>76.923076923076934</v>
      </c>
      <c r="K40" s="116">
        <v>139.42307692307691</v>
      </c>
      <c r="L40" s="116">
        <v>1167.257085020243</v>
      </c>
    </row>
    <row r="41" spans="1:12" x14ac:dyDescent="0.25">
      <c r="A41" s="117" t="s">
        <v>14</v>
      </c>
      <c r="B41" s="116">
        <v>81.871345029239762</v>
      </c>
      <c r="C41" s="116">
        <v>204.67836257309941</v>
      </c>
      <c r="D41" s="116">
        <v>127.22109761583445</v>
      </c>
      <c r="E41" s="116">
        <v>153.84615384615384</v>
      </c>
      <c r="F41" s="116">
        <v>33.653846153846153</v>
      </c>
      <c r="G41" s="116">
        <v>115.38461538461539</v>
      </c>
      <c r="H41" s="116">
        <v>67.307692307692307</v>
      </c>
      <c r="I41" s="116">
        <v>110.57692307692307</v>
      </c>
      <c r="J41" s="116">
        <v>96.15384615384616</v>
      </c>
      <c r="K41" s="116">
        <v>120.19230769230771</v>
      </c>
      <c r="L41" s="116">
        <v>1110.8861898335581</v>
      </c>
    </row>
    <row r="42" spans="1:12" x14ac:dyDescent="0.25">
      <c r="A42" s="117" t="s">
        <v>11</v>
      </c>
      <c r="B42" s="116">
        <v>46.783625730994153</v>
      </c>
      <c r="C42" s="116">
        <v>81.871345029239762</v>
      </c>
      <c r="D42" s="116">
        <v>99.415204678362571</v>
      </c>
      <c r="E42" s="116">
        <v>105.76923076923077</v>
      </c>
      <c r="F42" s="116">
        <v>134.61538461538461</v>
      </c>
      <c r="G42" s="116">
        <v>96.15384615384616</v>
      </c>
      <c r="H42" s="116">
        <v>48.07692307692308</v>
      </c>
      <c r="I42" s="116">
        <v>91.34615384615384</v>
      </c>
      <c r="J42" s="116">
        <v>72.115384615384613</v>
      </c>
      <c r="K42" s="116">
        <v>125</v>
      </c>
      <c r="L42" s="116">
        <v>901.14709851551959</v>
      </c>
    </row>
    <row r="43" spans="1:12" x14ac:dyDescent="0.25">
      <c r="A43" s="117" t="s">
        <v>36</v>
      </c>
      <c r="B43" s="116">
        <v>52.631578947368418</v>
      </c>
      <c r="C43" s="116">
        <v>163.74269005847952</v>
      </c>
      <c r="D43" s="116">
        <v>241.05937921727394</v>
      </c>
      <c r="E43" s="116">
        <v>168.26923076923075</v>
      </c>
      <c r="F43" s="116">
        <v>96.15384615384616</v>
      </c>
      <c r="G43" s="116"/>
      <c r="H43" s="116"/>
      <c r="I43" s="116"/>
      <c r="J43" s="116"/>
      <c r="K43" s="116"/>
      <c r="L43" s="116">
        <v>721.85672514619876</v>
      </c>
    </row>
    <row r="44" spans="1:12" x14ac:dyDescent="0.25">
      <c r="A44" s="117" t="s">
        <v>12</v>
      </c>
      <c r="B44" s="116">
        <v>40.935672514619881</v>
      </c>
      <c r="C44" s="116">
        <v>93.567251461988292</v>
      </c>
      <c r="D44" s="116">
        <v>121.37314439946019</v>
      </c>
      <c r="E44" s="116">
        <v>76.92307692307692</v>
      </c>
      <c r="F44" s="116">
        <v>72.115384615384613</v>
      </c>
      <c r="G44" s="116">
        <v>38.46153846153846</v>
      </c>
      <c r="H44" s="116">
        <v>67.307692307692307</v>
      </c>
      <c r="I44" s="116">
        <v>38.46153846153846</v>
      </c>
      <c r="J44" s="116">
        <v>38.46153846153846</v>
      </c>
      <c r="K44" s="116">
        <v>48.07692307692308</v>
      </c>
      <c r="L44" s="116">
        <v>635.68376068376074</v>
      </c>
    </row>
    <row r="45" spans="1:12" x14ac:dyDescent="0.25">
      <c r="A45" s="117" t="s">
        <v>10</v>
      </c>
      <c r="B45" s="116">
        <v>46.783625730994153</v>
      </c>
      <c r="C45" s="116">
        <v>81.871345029239762</v>
      </c>
      <c r="D45" s="116">
        <v>35.087719298245617</v>
      </c>
      <c r="E45" s="116">
        <v>67.307692307692307</v>
      </c>
      <c r="F45" s="116">
        <v>96.15384615384616</v>
      </c>
      <c r="G45" s="116">
        <v>28.846153846153847</v>
      </c>
      <c r="H45" s="116">
        <v>67.307692307692307</v>
      </c>
      <c r="I45" s="116">
        <v>76.92307692307692</v>
      </c>
      <c r="J45" s="116">
        <v>76.92307692307692</v>
      </c>
      <c r="K45" s="116">
        <v>33.653846153846153</v>
      </c>
      <c r="L45" s="116">
        <v>610.85807467386417</v>
      </c>
    </row>
    <row r="46" spans="1:12" x14ac:dyDescent="0.25">
      <c r="A46" s="117" t="s">
        <v>15</v>
      </c>
      <c r="B46" s="116">
        <v>46.783625730994153</v>
      </c>
      <c r="C46" s="116">
        <v>58.479532163742689</v>
      </c>
      <c r="D46" s="116">
        <v>63.933873144399463</v>
      </c>
      <c r="E46" s="116">
        <v>48.07692307692308</v>
      </c>
      <c r="F46" s="116">
        <v>48.07692307692308</v>
      </c>
      <c r="G46" s="116">
        <v>28.846153846153847</v>
      </c>
      <c r="H46" s="116">
        <v>52.884615384615387</v>
      </c>
      <c r="I46" s="116"/>
      <c r="J46" s="116">
        <v>38.46153846153846</v>
      </c>
      <c r="K46" s="116">
        <v>33.653846153846153</v>
      </c>
      <c r="L46" s="116">
        <v>419.19703103913633</v>
      </c>
    </row>
    <row r="47" spans="1:12" x14ac:dyDescent="0.25">
      <c r="A47" s="117" t="s">
        <v>16</v>
      </c>
      <c r="B47" s="116">
        <v>99.415204678362571</v>
      </c>
      <c r="C47" s="116">
        <v>152.046783625731</v>
      </c>
      <c r="D47" s="116">
        <v>81.871345029239762</v>
      </c>
      <c r="E47" s="116"/>
      <c r="F47" s="116"/>
      <c r="G47" s="116"/>
      <c r="H47" s="116"/>
      <c r="I47" s="116"/>
      <c r="J47" s="116"/>
      <c r="K47" s="116"/>
      <c r="L47" s="116">
        <v>333.33333333333331</v>
      </c>
    </row>
    <row r="48" spans="1:12" x14ac:dyDescent="0.25">
      <c r="A48" s="117" t="s">
        <v>37</v>
      </c>
      <c r="B48" s="116"/>
      <c r="C48" s="116">
        <v>157.89473684210526</v>
      </c>
      <c r="D48" s="116">
        <v>165.03598740440844</v>
      </c>
      <c r="E48" s="116"/>
      <c r="F48" s="116"/>
      <c r="G48" s="116"/>
      <c r="H48" s="116"/>
      <c r="I48" s="116"/>
      <c r="J48" s="116"/>
      <c r="K48" s="116"/>
      <c r="L48" s="116">
        <v>322.93072424651371</v>
      </c>
    </row>
    <row r="49" spans="1:12" x14ac:dyDescent="0.25">
      <c r="A49" s="117" t="s">
        <v>18</v>
      </c>
      <c r="B49" s="116">
        <v>93.567251461988306</v>
      </c>
      <c r="C49" s="116">
        <v>46.783625730994153</v>
      </c>
      <c r="D49" s="116"/>
      <c r="E49" s="116"/>
      <c r="F49" s="116"/>
      <c r="G49" s="116"/>
      <c r="H49" s="116"/>
      <c r="I49" s="116"/>
      <c r="J49" s="116"/>
      <c r="K49" s="116"/>
      <c r="L49" s="116">
        <v>140.35087719298247</v>
      </c>
    </row>
    <row r="50" spans="1:12" x14ac:dyDescent="0.25">
      <c r="A50" s="114" t="s">
        <v>32</v>
      </c>
      <c r="B50" s="116">
        <v>216.37426900584796</v>
      </c>
      <c r="C50" s="116">
        <v>415.20467836257313</v>
      </c>
      <c r="D50" s="116">
        <v>362.57309941520469</v>
      </c>
      <c r="E50" s="116"/>
      <c r="F50" s="116"/>
      <c r="G50" s="116"/>
      <c r="H50" s="116">
        <v>43.269230769230766</v>
      </c>
      <c r="I50" s="116"/>
      <c r="J50" s="116"/>
      <c r="K50" s="116"/>
      <c r="L50" s="116">
        <v>1037.4212775528565</v>
      </c>
    </row>
    <row r="51" spans="1:12" x14ac:dyDescent="0.25">
      <c r="A51" s="118" t="s">
        <v>60</v>
      </c>
      <c r="B51" s="119">
        <v>331.25</v>
      </c>
      <c r="C51" s="119">
        <v>306.25</v>
      </c>
      <c r="D51" s="119">
        <v>308.16082802547771</v>
      </c>
      <c r="E51" s="119">
        <v>210.19108280254778</v>
      </c>
      <c r="F51" s="119">
        <v>280.25477707006371</v>
      </c>
      <c r="G51" s="119">
        <v>95.541401273885356</v>
      </c>
      <c r="H51" s="119">
        <v>95.541401273885356</v>
      </c>
      <c r="I51" s="119">
        <v>95.541401273885356</v>
      </c>
      <c r="J51" s="119">
        <v>95.541401273885342</v>
      </c>
      <c r="K51" s="119">
        <v>76.433121019108285</v>
      </c>
      <c r="L51" s="119">
        <v>1894.7054140127389</v>
      </c>
    </row>
    <row r="52" spans="1:12" x14ac:dyDescent="0.25">
      <c r="A52" s="117" t="s">
        <v>33</v>
      </c>
      <c r="B52" s="116">
        <v>62.5</v>
      </c>
      <c r="C52" s="116">
        <v>81.25</v>
      </c>
      <c r="D52" s="116">
        <v>125.71656050955414</v>
      </c>
      <c r="E52" s="116">
        <v>101.91082802547771</v>
      </c>
      <c r="F52" s="116">
        <v>76.433121019108285</v>
      </c>
      <c r="G52" s="116">
        <v>95.541401273885356</v>
      </c>
      <c r="H52" s="116">
        <v>95.541401273885356</v>
      </c>
      <c r="I52" s="116">
        <v>95.541401273885356</v>
      </c>
      <c r="J52" s="116">
        <v>95.541401273885342</v>
      </c>
      <c r="K52" s="116">
        <v>76.433121019108285</v>
      </c>
      <c r="L52" s="116">
        <v>906.40923566878985</v>
      </c>
    </row>
    <row r="53" spans="1:12" x14ac:dyDescent="0.25">
      <c r="A53" s="117" t="s">
        <v>26</v>
      </c>
      <c r="B53" s="116">
        <v>200</v>
      </c>
      <c r="C53" s="116">
        <v>118.75</v>
      </c>
      <c r="D53" s="116">
        <v>63.097133757961785</v>
      </c>
      <c r="E53" s="116">
        <v>108.28025477707007</v>
      </c>
      <c r="F53" s="116">
        <v>203.82165605095543</v>
      </c>
      <c r="G53" s="116"/>
      <c r="H53" s="116"/>
      <c r="I53" s="116"/>
      <c r="J53" s="116"/>
      <c r="K53" s="116"/>
      <c r="L53" s="116">
        <v>693.94904458598728</v>
      </c>
    </row>
    <row r="54" spans="1:12" x14ac:dyDescent="0.25">
      <c r="A54" s="117" t="s">
        <v>31</v>
      </c>
      <c r="B54" s="116">
        <v>68.75</v>
      </c>
      <c r="C54" s="116">
        <v>106.25</v>
      </c>
      <c r="D54" s="116">
        <v>119.34713375796179</v>
      </c>
      <c r="E54" s="116"/>
      <c r="F54" s="116"/>
      <c r="G54" s="116"/>
      <c r="H54" s="116"/>
      <c r="I54" s="116"/>
      <c r="J54" s="116"/>
      <c r="K54" s="116"/>
      <c r="L54" s="116">
        <v>294.34713375796179</v>
      </c>
    </row>
    <row r="55" spans="1:12" x14ac:dyDescent="0.25">
      <c r="A55" s="118" t="s">
        <v>23</v>
      </c>
      <c r="B55" s="119">
        <v>1658.7353801169588</v>
      </c>
      <c r="C55" s="119">
        <v>2984.6125730994154</v>
      </c>
      <c r="D55" s="119">
        <v>3083.2676656323151</v>
      </c>
      <c r="E55" s="119">
        <v>2306.3449289563941</v>
      </c>
      <c r="F55" s="119">
        <v>2063.9086232239097</v>
      </c>
      <c r="G55" s="119">
        <v>1624.3875551200392</v>
      </c>
      <c r="H55" s="119">
        <v>1436.8875551200397</v>
      </c>
      <c r="I55" s="119">
        <v>1509.002939735424</v>
      </c>
      <c r="J55" s="119">
        <v>1528.2337089661933</v>
      </c>
      <c r="K55" s="119">
        <v>1225.4715825575699</v>
      </c>
      <c r="L55" s="119">
        <v>19420.852512528261</v>
      </c>
    </row>
    <row r="56" spans="1:12" x14ac:dyDescent="0.25"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 s="1" t="s">
        <v>61</v>
      </c>
      <c r="B58" s="115" t="s">
        <v>27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130" t="s">
        <v>62</v>
      </c>
      <c r="B59" s="121">
        <v>1</v>
      </c>
      <c r="C59" s="121">
        <v>2</v>
      </c>
      <c r="D59" s="121">
        <v>3</v>
      </c>
      <c r="E59" s="121">
        <v>4</v>
      </c>
      <c r="F59" s="121">
        <v>5</v>
      </c>
      <c r="G59" s="121">
        <v>6</v>
      </c>
      <c r="H59" s="121">
        <v>7</v>
      </c>
      <c r="I59" s="121">
        <v>8</v>
      </c>
      <c r="J59" s="121">
        <v>9</v>
      </c>
      <c r="K59" s="121">
        <v>10</v>
      </c>
      <c r="L59" s="121" t="s">
        <v>23</v>
      </c>
    </row>
    <row r="60" spans="1:12" x14ac:dyDescent="0.25">
      <c r="A60" s="129" t="s">
        <v>63</v>
      </c>
      <c r="B60" s="119">
        <v>701.75438596491222</v>
      </c>
      <c r="C60" s="119">
        <v>1245.6140350877192</v>
      </c>
      <c r="D60" s="119">
        <v>1227.0017993702204</v>
      </c>
      <c r="E60" s="119">
        <v>995.19230769230774</v>
      </c>
      <c r="F60" s="119">
        <v>884.61538461538453</v>
      </c>
      <c r="G60" s="119">
        <v>706.73076923076917</v>
      </c>
      <c r="H60" s="119">
        <v>605.76923076923072</v>
      </c>
      <c r="I60" s="119">
        <v>769.23076923076928</v>
      </c>
      <c r="J60" s="119">
        <v>759.61538461538464</v>
      </c>
      <c r="K60" s="119">
        <v>264.42307692307691</v>
      </c>
      <c r="L60" s="119">
        <v>8159.9471434997749</v>
      </c>
    </row>
    <row r="61" spans="1:12" x14ac:dyDescent="0.25">
      <c r="A61" s="127" t="s">
        <v>52</v>
      </c>
      <c r="B61" s="116">
        <v>146.19883040935673</v>
      </c>
      <c r="C61" s="116">
        <v>350.87719298245611</v>
      </c>
      <c r="D61" s="116">
        <v>238.97885739991003</v>
      </c>
      <c r="E61" s="116">
        <v>317.30769230769232</v>
      </c>
      <c r="F61" s="116">
        <v>341.34615384615381</v>
      </c>
      <c r="G61" s="116">
        <v>288.46153846153845</v>
      </c>
      <c r="H61" s="116">
        <v>293.26923076923077</v>
      </c>
      <c r="I61" s="116">
        <v>240.38461538461539</v>
      </c>
      <c r="J61" s="116">
        <v>326.92307692307696</v>
      </c>
      <c r="K61" s="116">
        <v>158.65384615384616</v>
      </c>
      <c r="L61" s="116">
        <v>2702.4010346378768</v>
      </c>
    </row>
    <row r="62" spans="1:12" x14ac:dyDescent="0.25">
      <c r="A62" s="127" t="s">
        <v>34</v>
      </c>
      <c r="B62" s="116">
        <v>116.95906432748538</v>
      </c>
      <c r="C62" s="116">
        <v>269.0058479532164</v>
      </c>
      <c r="D62" s="116">
        <v>341.76788124156548</v>
      </c>
      <c r="E62" s="116">
        <v>259.61538461538464</v>
      </c>
      <c r="F62" s="116">
        <v>67.307692307692307</v>
      </c>
      <c r="G62" s="116"/>
      <c r="H62" s="116">
        <v>81.730769230769226</v>
      </c>
      <c r="I62" s="116">
        <v>221.15384615384616</v>
      </c>
      <c r="J62" s="116">
        <v>100.96153846153845</v>
      </c>
      <c r="K62" s="116"/>
      <c r="L62" s="116">
        <v>1458.5020242914979</v>
      </c>
    </row>
    <row r="63" spans="1:12" x14ac:dyDescent="0.25">
      <c r="A63" s="127" t="s">
        <v>17</v>
      </c>
      <c r="B63" s="116">
        <v>99.415204678362571</v>
      </c>
      <c r="C63" s="116">
        <v>105.26315789473685</v>
      </c>
      <c r="D63" s="116">
        <v>58.479532163742689</v>
      </c>
      <c r="E63" s="116">
        <v>206.73076923076923</v>
      </c>
      <c r="F63" s="116">
        <v>211.53846153846155</v>
      </c>
      <c r="G63" s="116">
        <v>211.53846153846155</v>
      </c>
      <c r="H63" s="116">
        <v>110.57692307692307</v>
      </c>
      <c r="I63" s="116">
        <v>187.5</v>
      </c>
      <c r="J63" s="116">
        <v>168.26923076923077</v>
      </c>
      <c r="K63" s="116"/>
      <c r="L63" s="116">
        <v>1359.3117408906883</v>
      </c>
    </row>
    <row r="64" spans="1:12" x14ac:dyDescent="0.25">
      <c r="A64" s="127" t="s">
        <v>21</v>
      </c>
      <c r="B64" s="116">
        <v>76.023391812865498</v>
      </c>
      <c r="C64" s="116">
        <v>46.783625730994153</v>
      </c>
      <c r="D64" s="116">
        <v>161.2685560053981</v>
      </c>
      <c r="E64" s="116">
        <v>163.46153846153848</v>
      </c>
      <c r="F64" s="116">
        <v>216.34615384615384</v>
      </c>
      <c r="G64" s="116">
        <v>177.88461538461539</v>
      </c>
      <c r="H64" s="116">
        <v>24.03846153846154</v>
      </c>
      <c r="I64" s="116">
        <v>120.19230769230768</v>
      </c>
      <c r="J64" s="116">
        <v>125</v>
      </c>
      <c r="K64" s="116">
        <v>72.115384615384613</v>
      </c>
      <c r="L64" s="116">
        <v>1183.1140350877192</v>
      </c>
    </row>
    <row r="65" spans="1:12" x14ac:dyDescent="0.25">
      <c r="A65" s="127" t="s">
        <v>15</v>
      </c>
      <c r="B65" s="116">
        <v>46.783625730994153</v>
      </c>
      <c r="C65" s="116">
        <v>58.479532163742689</v>
      </c>
      <c r="D65" s="116">
        <v>63.933873144399463</v>
      </c>
      <c r="E65" s="116">
        <v>48.07692307692308</v>
      </c>
      <c r="F65" s="116">
        <v>48.07692307692308</v>
      </c>
      <c r="G65" s="116">
        <v>28.846153846153847</v>
      </c>
      <c r="H65" s="116">
        <v>52.884615384615387</v>
      </c>
      <c r="I65" s="116"/>
      <c r="J65" s="116">
        <v>38.46153846153846</v>
      </c>
      <c r="K65" s="116">
        <v>33.653846153846153</v>
      </c>
      <c r="L65" s="116">
        <v>419.19703103913633</v>
      </c>
    </row>
    <row r="66" spans="1:12" x14ac:dyDescent="0.25">
      <c r="A66" s="128" t="s">
        <v>32</v>
      </c>
      <c r="B66" s="116">
        <v>216.37426900584796</v>
      </c>
      <c r="C66" s="116">
        <v>415.20467836257313</v>
      </c>
      <c r="D66" s="116">
        <v>362.57309941520469</v>
      </c>
      <c r="E66" s="116"/>
      <c r="F66" s="116"/>
      <c r="G66" s="116"/>
      <c r="H66" s="116">
        <v>43.269230769230766</v>
      </c>
      <c r="I66" s="116"/>
      <c r="J66" s="116"/>
      <c r="K66" s="116"/>
      <c r="L66" s="116">
        <v>1037.4212775528565</v>
      </c>
    </row>
    <row r="67" spans="1:12" x14ac:dyDescent="0.25">
      <c r="A67" s="129" t="s">
        <v>64</v>
      </c>
      <c r="B67" s="119">
        <v>956.98099415204695</v>
      </c>
      <c r="C67" s="119">
        <v>1738.9985380116959</v>
      </c>
      <c r="D67" s="119">
        <v>1856.2658662620947</v>
      </c>
      <c r="E67" s="119">
        <v>1311.1526212640861</v>
      </c>
      <c r="F67" s="119">
        <v>1179.2932386085254</v>
      </c>
      <c r="G67" s="119">
        <v>917.65678588926994</v>
      </c>
      <c r="H67" s="119">
        <v>831.11832435080828</v>
      </c>
      <c r="I67" s="119">
        <v>739.77217050465447</v>
      </c>
      <c r="J67" s="119">
        <v>768.61832435080839</v>
      </c>
      <c r="K67" s="119">
        <v>345.90886820186188</v>
      </c>
      <c r="L67" s="119">
        <v>10645.765731595853</v>
      </c>
    </row>
    <row r="68" spans="1:12" x14ac:dyDescent="0.25">
      <c r="A68" s="127" t="s">
        <v>35</v>
      </c>
      <c r="B68" s="116">
        <v>87.719298245614027</v>
      </c>
      <c r="C68" s="116">
        <v>163.74269005847952</v>
      </c>
      <c r="D68" s="116">
        <v>255.87606837606836</v>
      </c>
      <c r="E68" s="116">
        <v>201.92307692307691</v>
      </c>
      <c r="F68" s="116">
        <v>120.19230769230768</v>
      </c>
      <c r="G68" s="116">
        <v>201.92307692307691</v>
      </c>
      <c r="H68" s="116">
        <v>206.73076923076923</v>
      </c>
      <c r="I68" s="116">
        <v>86.538461538461547</v>
      </c>
      <c r="J68" s="116">
        <v>173.07692307692307</v>
      </c>
      <c r="K68" s="116">
        <v>86.538461538461547</v>
      </c>
      <c r="L68" s="116">
        <v>1584.2611336032392</v>
      </c>
    </row>
    <row r="69" spans="1:12" x14ac:dyDescent="0.25">
      <c r="A69" s="127" t="s">
        <v>13</v>
      </c>
      <c r="B69" s="116">
        <v>76.023391812865498</v>
      </c>
      <c r="C69" s="116">
        <v>175.43859649122808</v>
      </c>
      <c r="D69" s="116">
        <v>249.63450292397661</v>
      </c>
      <c r="E69" s="116">
        <v>197.11538461538461</v>
      </c>
      <c r="F69" s="116">
        <v>192.30769230769229</v>
      </c>
      <c r="G69" s="116">
        <v>206.73076923076923</v>
      </c>
      <c r="H69" s="116">
        <v>144.23076923076925</v>
      </c>
      <c r="I69" s="116">
        <v>125</v>
      </c>
      <c r="J69" s="116">
        <v>139.42307692307693</v>
      </c>
      <c r="K69" s="116">
        <v>33.653846153846153</v>
      </c>
      <c r="L69" s="116">
        <v>1539.5580296896087</v>
      </c>
    </row>
    <row r="70" spans="1:12" x14ac:dyDescent="0.25">
      <c r="A70" s="127" t="s">
        <v>20</v>
      </c>
      <c r="B70" s="116"/>
      <c r="C70" s="116">
        <v>111.11111111111111</v>
      </c>
      <c r="D70" s="116">
        <v>171.5305892937472</v>
      </c>
      <c r="E70" s="116">
        <v>129.80769230769232</v>
      </c>
      <c r="F70" s="116">
        <v>153.84615384615384</v>
      </c>
      <c r="G70" s="116">
        <v>134.61538461538461</v>
      </c>
      <c r="H70" s="116">
        <v>134.61538461538461</v>
      </c>
      <c r="I70" s="116">
        <v>115.38461538461539</v>
      </c>
      <c r="J70" s="116">
        <v>76.923076923076934</v>
      </c>
      <c r="K70" s="116">
        <v>81.730769230769226</v>
      </c>
      <c r="L70" s="116">
        <v>1109.5647773279354</v>
      </c>
    </row>
    <row r="71" spans="1:12" x14ac:dyDescent="0.25">
      <c r="A71" s="127" t="s">
        <v>14</v>
      </c>
      <c r="B71" s="116">
        <v>81.871345029239762</v>
      </c>
      <c r="C71" s="116">
        <v>204.67836257309941</v>
      </c>
      <c r="D71" s="116">
        <v>127.22109761583445</v>
      </c>
      <c r="E71" s="116">
        <v>153.84615384615384</v>
      </c>
      <c r="F71" s="116">
        <v>33.653846153846153</v>
      </c>
      <c r="G71" s="116">
        <v>115.38461538461539</v>
      </c>
      <c r="H71" s="116">
        <v>67.307692307692307</v>
      </c>
      <c r="I71" s="116">
        <v>110.57692307692307</v>
      </c>
      <c r="J71" s="116">
        <v>96.15384615384616</v>
      </c>
      <c r="K71" s="116">
        <v>57.692307692307693</v>
      </c>
      <c r="L71" s="116">
        <v>1048.3861898335581</v>
      </c>
    </row>
    <row r="72" spans="1:12" x14ac:dyDescent="0.25">
      <c r="A72" s="127" t="s">
        <v>11</v>
      </c>
      <c r="B72" s="116">
        <v>46.783625730994153</v>
      </c>
      <c r="C72" s="116">
        <v>81.871345029239762</v>
      </c>
      <c r="D72" s="116">
        <v>99.415204678362571</v>
      </c>
      <c r="E72" s="116">
        <v>105.76923076923077</v>
      </c>
      <c r="F72" s="116">
        <v>134.61538461538461</v>
      </c>
      <c r="G72" s="116">
        <v>96.15384615384616</v>
      </c>
      <c r="H72" s="116">
        <v>48.07692307692308</v>
      </c>
      <c r="I72" s="116">
        <v>91.34615384615384</v>
      </c>
      <c r="J72" s="116">
        <v>72.115384615384613</v>
      </c>
      <c r="K72" s="116">
        <v>48.07692307692308</v>
      </c>
      <c r="L72" s="116">
        <v>824.22402159244268</v>
      </c>
    </row>
    <row r="73" spans="1:12" x14ac:dyDescent="0.25">
      <c r="A73" s="127" t="s">
        <v>36</v>
      </c>
      <c r="B73" s="116">
        <v>52.631578947368418</v>
      </c>
      <c r="C73" s="116">
        <v>163.74269005847952</v>
      </c>
      <c r="D73" s="116">
        <v>241.05937921727394</v>
      </c>
      <c r="E73" s="116">
        <v>168.26923076923075</v>
      </c>
      <c r="F73" s="116">
        <v>96.15384615384616</v>
      </c>
      <c r="G73" s="116"/>
      <c r="H73" s="116"/>
      <c r="I73" s="116"/>
      <c r="J73" s="116"/>
      <c r="K73" s="116"/>
      <c r="L73" s="116">
        <v>721.85672514619876</v>
      </c>
    </row>
    <row r="74" spans="1:12" x14ac:dyDescent="0.25">
      <c r="A74" s="127" t="s">
        <v>12</v>
      </c>
      <c r="B74" s="116">
        <v>40.935672514619881</v>
      </c>
      <c r="C74" s="116">
        <v>93.567251461988292</v>
      </c>
      <c r="D74" s="116">
        <v>121.37314439946019</v>
      </c>
      <c r="E74" s="116">
        <v>76.92307692307692</v>
      </c>
      <c r="F74" s="116">
        <v>72.115384615384613</v>
      </c>
      <c r="G74" s="116">
        <v>38.46153846153846</v>
      </c>
      <c r="H74" s="116">
        <v>67.307692307692307</v>
      </c>
      <c r="I74" s="116">
        <v>38.46153846153846</v>
      </c>
      <c r="J74" s="116">
        <v>38.46153846153846</v>
      </c>
      <c r="K74" s="116"/>
      <c r="L74" s="116">
        <v>587.60683760683764</v>
      </c>
    </row>
    <row r="75" spans="1:12" x14ac:dyDescent="0.25">
      <c r="A75" s="127" t="s">
        <v>10</v>
      </c>
      <c r="B75" s="116">
        <v>46.783625730994153</v>
      </c>
      <c r="C75" s="116">
        <v>81.871345029239762</v>
      </c>
      <c r="D75" s="116">
        <v>35.087719298245617</v>
      </c>
      <c r="E75" s="116">
        <v>67.307692307692307</v>
      </c>
      <c r="F75" s="116">
        <v>96.15384615384616</v>
      </c>
      <c r="G75" s="116">
        <v>28.846153846153847</v>
      </c>
      <c r="H75" s="116">
        <v>67.307692307692307</v>
      </c>
      <c r="I75" s="116">
        <v>76.92307692307692</v>
      </c>
      <c r="J75" s="116">
        <v>76.92307692307692</v>
      </c>
      <c r="K75" s="116"/>
      <c r="L75" s="116">
        <v>577.20422852001798</v>
      </c>
    </row>
    <row r="76" spans="1:12" x14ac:dyDescent="0.25">
      <c r="A76" s="127" t="s">
        <v>16</v>
      </c>
      <c r="B76" s="116">
        <v>99.415204678362571</v>
      </c>
      <c r="C76" s="116">
        <v>152.046783625731</v>
      </c>
      <c r="D76" s="116">
        <v>81.871345029239762</v>
      </c>
      <c r="E76" s="116"/>
      <c r="F76" s="116"/>
      <c r="G76" s="116"/>
      <c r="H76" s="116"/>
      <c r="I76" s="116"/>
      <c r="J76" s="116"/>
      <c r="K76" s="116"/>
      <c r="L76" s="116">
        <v>333.33333333333331</v>
      </c>
    </row>
    <row r="77" spans="1:12" x14ac:dyDescent="0.25">
      <c r="A77" s="127" t="s">
        <v>37</v>
      </c>
      <c r="B77" s="116"/>
      <c r="C77" s="116">
        <v>157.89473684210526</v>
      </c>
      <c r="D77" s="116">
        <v>165.03598740440844</v>
      </c>
      <c r="E77" s="116"/>
      <c r="F77" s="116"/>
      <c r="G77" s="116"/>
      <c r="H77" s="116"/>
      <c r="I77" s="116"/>
      <c r="J77" s="116"/>
      <c r="K77" s="116"/>
      <c r="L77" s="116">
        <v>322.93072424651371</v>
      </c>
    </row>
    <row r="78" spans="1:12" x14ac:dyDescent="0.25">
      <c r="A78" s="127" t="s">
        <v>18</v>
      </c>
      <c r="B78" s="116">
        <v>93.567251461988306</v>
      </c>
      <c r="C78" s="116">
        <v>46.783625730994153</v>
      </c>
      <c r="D78" s="116"/>
      <c r="E78" s="116"/>
      <c r="F78" s="116"/>
      <c r="G78" s="116"/>
      <c r="H78" s="116"/>
      <c r="I78" s="116"/>
      <c r="J78" s="116"/>
      <c r="K78" s="116"/>
      <c r="L78" s="116">
        <v>140.35087719298247</v>
      </c>
    </row>
    <row r="79" spans="1:12" x14ac:dyDescent="0.25">
      <c r="A79" s="127" t="s">
        <v>33</v>
      </c>
      <c r="B79" s="116">
        <v>62.5</v>
      </c>
      <c r="C79" s="116">
        <v>81.25</v>
      </c>
      <c r="D79" s="116">
        <v>125.71656050955414</v>
      </c>
      <c r="E79" s="116">
        <v>101.91082802547771</v>
      </c>
      <c r="F79" s="116">
        <v>76.433121019108285</v>
      </c>
      <c r="G79" s="116">
        <v>95.541401273885356</v>
      </c>
      <c r="H79" s="116">
        <v>95.541401273885356</v>
      </c>
      <c r="I79" s="116">
        <v>95.541401273885356</v>
      </c>
      <c r="J79" s="116">
        <v>95.541401273885342</v>
      </c>
      <c r="K79" s="116">
        <v>38.216560509554142</v>
      </c>
      <c r="L79" s="116">
        <v>868.1926751592357</v>
      </c>
    </row>
    <row r="80" spans="1:12" x14ac:dyDescent="0.25">
      <c r="A80" s="127" t="s">
        <v>26</v>
      </c>
      <c r="B80" s="116">
        <v>200</v>
      </c>
      <c r="C80" s="116">
        <v>118.75</v>
      </c>
      <c r="D80" s="116">
        <v>63.097133757961785</v>
      </c>
      <c r="E80" s="116">
        <v>108.28025477707007</v>
      </c>
      <c r="F80" s="116">
        <v>203.82165605095543</v>
      </c>
      <c r="G80" s="116"/>
      <c r="H80" s="116"/>
      <c r="I80" s="116"/>
      <c r="J80" s="116"/>
      <c r="K80" s="116"/>
      <c r="L80" s="116">
        <v>693.94904458598728</v>
      </c>
    </row>
    <row r="81" spans="1:12" x14ac:dyDescent="0.25">
      <c r="A81" s="128" t="s">
        <v>31</v>
      </c>
      <c r="B81" s="116">
        <v>68.75</v>
      </c>
      <c r="C81" s="116">
        <v>106.25</v>
      </c>
      <c r="D81" s="116">
        <v>119.34713375796179</v>
      </c>
      <c r="E81" s="116"/>
      <c r="F81" s="116"/>
      <c r="G81" s="116"/>
      <c r="H81" s="116"/>
      <c r="I81" s="116"/>
      <c r="J81" s="116"/>
      <c r="K81" s="116"/>
      <c r="L81" s="116">
        <v>294.34713375796179</v>
      </c>
    </row>
    <row r="82" spans="1:12" x14ac:dyDescent="0.25">
      <c r="A82" s="118" t="s">
        <v>23</v>
      </c>
      <c r="B82" s="119">
        <v>1658.7353801169588</v>
      </c>
      <c r="C82" s="119">
        <v>2984.6125730994154</v>
      </c>
      <c r="D82" s="119">
        <v>3083.2676656323156</v>
      </c>
      <c r="E82" s="119">
        <v>2306.3449289563941</v>
      </c>
      <c r="F82" s="119">
        <v>2063.9086232239097</v>
      </c>
      <c r="G82" s="119">
        <v>1624.3875551200392</v>
      </c>
      <c r="H82" s="119">
        <v>1436.8875551200395</v>
      </c>
      <c r="I82" s="119">
        <v>1509.002939735424</v>
      </c>
      <c r="J82" s="119">
        <v>1528.2337089661933</v>
      </c>
      <c r="K82" s="119">
        <v>610.33194512493878</v>
      </c>
      <c r="L82" s="119">
        <v>18805.712875095629</v>
      </c>
    </row>
    <row r="83" spans="1:12" x14ac:dyDescent="0.25"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</sheetData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70C0"/>
  </sheetPr>
  <dimension ref="A1:O547"/>
  <sheetViews>
    <sheetView showGridLines="0" view="pageBreakPreview" topLeftCell="H1" zoomScale="130" zoomScaleNormal="100" zoomScaleSheetLayoutView="130" workbookViewId="0">
      <selection activeCell="E378" sqref="E378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32.28515625" style="9" customWidth="1"/>
    <col min="7" max="7" width="41.5703125" style="9" bestFit="1" customWidth="1"/>
    <col min="8" max="8" width="33" style="10" customWidth="1"/>
    <col min="9" max="9" width="10" style="9" customWidth="1"/>
    <col min="10" max="10" width="10.5703125" style="9" customWidth="1"/>
    <col min="11" max="11" width="10.5703125" style="113" customWidth="1"/>
    <col min="12" max="12" width="11.5703125" style="9" customWidth="1"/>
    <col min="13" max="13" width="25.5703125" style="9" bestFit="1" customWidth="1"/>
    <col min="14" max="15" width="20.7109375" style="9" customWidth="1"/>
    <col min="16" max="18" width="9.140625" style="9"/>
    <col min="19" max="19" width="7" style="9" customWidth="1"/>
    <col min="20" max="16384" width="9.140625" style="9"/>
  </cols>
  <sheetData>
    <row r="1" spans="1:15" s="4" customFormat="1" ht="12" customHeight="1" x14ac:dyDescent="0.25">
      <c r="H1" s="5"/>
      <c r="K1" s="110"/>
    </row>
    <row r="2" spans="1:15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1"/>
      <c r="L2" s="11"/>
      <c r="M2" s="11"/>
      <c r="N2" s="11"/>
      <c r="O2" s="11"/>
    </row>
    <row r="3" spans="1:15" s="4" customFormat="1" ht="15.75" customHeight="1" x14ac:dyDescent="0.25">
      <c r="B3" s="140" t="s">
        <v>30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5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1"/>
      <c r="L4" s="11"/>
      <c r="M4" s="11"/>
      <c r="N4" s="11"/>
      <c r="O4" s="11"/>
    </row>
    <row r="5" spans="1:15" s="6" customFormat="1" ht="30.75" customHeight="1" x14ac:dyDescent="0.25">
      <c r="B5" s="71" t="s">
        <v>0</v>
      </c>
      <c r="C5" s="71" t="s">
        <v>2</v>
      </c>
      <c r="D5" s="71" t="s">
        <v>1</v>
      </c>
      <c r="E5" s="71" t="s">
        <v>3</v>
      </c>
      <c r="F5" s="71" t="s">
        <v>4</v>
      </c>
      <c r="G5" s="71" t="s">
        <v>22</v>
      </c>
      <c r="H5" s="71" t="s">
        <v>5</v>
      </c>
      <c r="I5" s="71" t="s">
        <v>6</v>
      </c>
      <c r="J5" s="71" t="s">
        <v>7</v>
      </c>
      <c r="K5" s="112" t="s">
        <v>59</v>
      </c>
      <c r="L5" s="71" t="s">
        <v>8</v>
      </c>
      <c r="M5" s="71" t="s">
        <v>29</v>
      </c>
      <c r="N5" s="71" t="s">
        <v>9</v>
      </c>
      <c r="O5" s="71" t="s">
        <v>9</v>
      </c>
    </row>
    <row r="6" spans="1:15" s="7" customFormat="1" ht="15" hidden="1" customHeight="1" x14ac:dyDescent="0.25">
      <c r="A6" s="7" t="s">
        <v>28</v>
      </c>
      <c r="B6" s="72">
        <v>1</v>
      </c>
      <c r="C6" s="84" t="s">
        <v>17</v>
      </c>
      <c r="D6" s="74" t="str">
        <f>IF(C6="","",VLOOKUP(C6,'[1]MASTER LIST VEHICLE'!$C$4:$H$156,6,FALSE))</f>
        <v>FORD RANGER</v>
      </c>
      <c r="E6" s="73">
        <v>52333</v>
      </c>
      <c r="F6" s="73"/>
      <c r="G6" s="75" t="str">
        <f>IF(D6="","",IF(OR(D6="TOYOTA KIJANG",D6="ISUZU PANTHER",D6="TOYOTA INNOVA",D6="TOYOTA FORTUNER",D6="FORD RANGER",D6="TOYOTA HILUX"),"DEXLITE","PERTALITE"))</f>
        <v>DEXLITE</v>
      </c>
      <c r="H6" s="76" t="str">
        <f>IF(C6="","",VLOOKUP(C6,'[1]MASTER LIST VEHICLE'!$C$4:$Q$156,15,FALSE))</f>
        <v>HC &amp; SUPPORT SERVICES</v>
      </c>
      <c r="I6" s="77">
        <v>53</v>
      </c>
      <c r="J6" s="78">
        <v>43482</v>
      </c>
      <c r="K6" s="77">
        <f>MONTH(J6)</f>
        <v>1</v>
      </c>
      <c r="L6" s="79">
        <v>400000</v>
      </c>
      <c r="M6" s="80">
        <f>IF(G6="DEXLITE",L6/8550,IF(G6="PERTALITE",L6/8000,""))</f>
        <v>46.783625730994153</v>
      </c>
      <c r="N6" s="81" t="str">
        <f>IF(C6="","",VLOOKUP(C6,'[1]MASTER LIST VEHICLE'!$C$4:$AD$154,28,FALSE))</f>
        <v>7000003617/10C0299JO</v>
      </c>
      <c r="O6" s="92" t="s">
        <v>63</v>
      </c>
    </row>
    <row r="7" spans="1:15" s="7" customFormat="1" ht="15" hidden="1" customHeight="1" x14ac:dyDescent="0.25">
      <c r="B7" s="72">
        <v>2</v>
      </c>
      <c r="C7" s="73" t="s">
        <v>16</v>
      </c>
      <c r="D7" s="74" t="str">
        <f>IF(C7="","",VLOOKUP(C7,'[1]MASTER LIST VEHICLE'!$C$4:$H$156,6,FALSE))</f>
        <v>TOYOTA INNOVA</v>
      </c>
      <c r="E7" s="73">
        <v>38811</v>
      </c>
      <c r="F7" s="73"/>
      <c r="G7" s="75" t="str">
        <f>IF(D7="","",IF(OR(D7="TOYOTA KIJANG",D7="ISUZU PANTHER",D7="TOYOTA INNOVA",D7="TOYOTA FORTUNER",D7="FORD RANGER",D7="TOYOTA HILUX"),"DEXLITE","PERTALITE"))</f>
        <v>DEXLITE</v>
      </c>
      <c r="H7" s="76" t="str">
        <f>IF(C7="","",VLOOKUP(C7,'[1]MASTER LIST VEHICLE'!$C$4:$Q$156,15,FALSE))</f>
        <v>MRC</v>
      </c>
      <c r="I7" s="73">
        <v>54</v>
      </c>
      <c r="J7" s="78">
        <v>43482</v>
      </c>
      <c r="K7" s="77">
        <f t="shared" ref="K7:K70" si="0">MONTH(J7)</f>
        <v>1</v>
      </c>
      <c r="L7" s="79">
        <v>450000</v>
      </c>
      <c r="M7" s="80">
        <f t="shared" ref="M7:M48" si="1">IF(G7="DEXLITE",L7/8550,IF(G7="PERTALITE",L7/8000,""))</f>
        <v>52.631578947368418</v>
      </c>
      <c r="N7" s="81" t="str">
        <f>IF(C7="","",VLOOKUP(C7,'[1]MASTER LIST VEHICLE'!$C$4:$AD$154,28,FALSE))</f>
        <v>7000003617/10C9060HG</v>
      </c>
      <c r="O7" s="81" t="s">
        <v>64</v>
      </c>
    </row>
    <row r="8" spans="1:15" s="7" customFormat="1" ht="15" hidden="1" customHeight="1" x14ac:dyDescent="0.25">
      <c r="B8" s="72">
        <v>3</v>
      </c>
      <c r="C8" s="73" t="s">
        <v>31</v>
      </c>
      <c r="D8" s="74" t="str">
        <f>IF(C8="","",VLOOKUP(C8,'[1]MASTER LIST VEHICLE'!$C$4:$H$156,6,FALSE))</f>
        <v>TOYOTA AVANZA</v>
      </c>
      <c r="E8" s="73">
        <v>10317</v>
      </c>
      <c r="F8" s="73"/>
      <c r="G8" s="75" t="str">
        <f>IF(D8="","",IF(OR(D8="TOYOTA KIJANG",D8="ISUZU PANTHER",D8="TOYOTA INNOVA",D8="TOYOTA FORTUNER",D8="FORD RANGER",D8="TOYOTA HILUX"),"DEXLITE","PERTALITE"))</f>
        <v>PERTALITE</v>
      </c>
      <c r="H8" s="76" t="str">
        <f>IF(C8="","",VLOOKUP(C8,'[1]MASTER LIST VEHICLE'!$C$4:$Q$156,15,FALSE))</f>
        <v>HC &amp; SUPPORT SERVICES</v>
      </c>
      <c r="I8" s="77">
        <v>55</v>
      </c>
      <c r="J8" s="78">
        <v>43482</v>
      </c>
      <c r="K8" s="77">
        <f t="shared" si="0"/>
        <v>1</v>
      </c>
      <c r="L8" s="79">
        <v>250000</v>
      </c>
      <c r="M8" s="80">
        <f t="shared" si="1"/>
        <v>31.25</v>
      </c>
      <c r="N8" s="81" t="str">
        <f>IF(C8="","",VLOOKUP(C8,'[1]MASTER LIST VEHICLE'!$C$4:$AD$154,28,FALSE))</f>
        <v>7000003617/10C0299JB</v>
      </c>
      <c r="O8" s="81" t="s">
        <v>64</v>
      </c>
    </row>
    <row r="9" spans="1:15" s="4" customFormat="1" ht="14.25" hidden="1" customHeight="1" x14ac:dyDescent="0.25">
      <c r="B9" s="72">
        <v>4</v>
      </c>
      <c r="C9" s="84" t="s">
        <v>52</v>
      </c>
      <c r="D9" s="74" t="s">
        <v>48</v>
      </c>
      <c r="E9" s="82">
        <v>272312</v>
      </c>
      <c r="F9" s="82"/>
      <c r="G9" s="75" t="str">
        <f>IF(D9="","",IF(OR(D9="TOYOTA KIJANG",D9="ISUZU PANTHER",D9="TOYOTA INNOVA",D9="TOYOTA FORTUNER",D9="FORD RANGER",D9="TOYOTA HILUX"),"DEXLITE","PERTALITE"))</f>
        <v>DEXLITE</v>
      </c>
      <c r="H9" s="76" t="str">
        <f>IF(C9="","",VLOOKUP(C9,'[1]MASTER LIST VEHICLE'!$C$4:$Q$156,15,FALSE))</f>
        <v>HC &amp; SUPPORT SERVICES</v>
      </c>
      <c r="I9" s="73">
        <v>56</v>
      </c>
      <c r="J9" s="78">
        <v>43483</v>
      </c>
      <c r="K9" s="77">
        <f t="shared" si="0"/>
        <v>1</v>
      </c>
      <c r="L9" s="79">
        <v>350000</v>
      </c>
      <c r="M9" s="80">
        <f t="shared" si="1"/>
        <v>40.935672514619881</v>
      </c>
      <c r="N9" s="81" t="str">
        <f>IF(C9="","",VLOOKUP(C9,'[1]MASTER LIST VEHICLE'!$C$4:$AD$154,28,FALSE))</f>
        <v>7000003617/10C0299JO</v>
      </c>
      <c r="O9" s="81" t="s">
        <v>63</v>
      </c>
    </row>
    <row r="10" spans="1:15" s="7" customFormat="1" ht="15" hidden="1" customHeight="1" x14ac:dyDescent="0.25">
      <c r="B10" s="72">
        <v>5</v>
      </c>
      <c r="C10" s="84" t="s">
        <v>32</v>
      </c>
      <c r="D10" s="74" t="str">
        <f>IF(C10="","",VLOOKUP(C10,'[1]MASTER LIST VEHICLE'!$C$4:$H$156,6,FALSE))</f>
        <v>TOYOTA HIACE</v>
      </c>
      <c r="E10" s="73"/>
      <c r="F10" s="73"/>
      <c r="G10" s="75" t="s">
        <v>44</v>
      </c>
      <c r="H10" s="76" t="str">
        <f>IF(C10="","",VLOOKUP(C10,'[1]MASTER LIST VEHICLE'!$C$4:$Q$156,15,FALSE))</f>
        <v>HC &amp; SUPPORT SERVICES</v>
      </c>
      <c r="I10" s="77">
        <v>57</v>
      </c>
      <c r="J10" s="78">
        <v>43483</v>
      </c>
      <c r="K10" s="77">
        <f t="shared" si="0"/>
        <v>1</v>
      </c>
      <c r="L10" s="79">
        <v>400000</v>
      </c>
      <c r="M10" s="80">
        <f t="shared" si="1"/>
        <v>46.783625730994153</v>
      </c>
      <c r="N10" s="81" t="str">
        <f>IF(C10="","",VLOOKUP(C10,'[1]MASTER LIST VEHICLE'!$C$4:$AD$154,28,FALSE))</f>
        <v>7000003617/10C0299JO</v>
      </c>
      <c r="O10" s="92" t="s">
        <v>63</v>
      </c>
    </row>
    <row r="11" spans="1:15" s="7" customFormat="1" ht="15" hidden="1" customHeight="1" x14ac:dyDescent="0.25">
      <c r="B11" s="72">
        <v>6</v>
      </c>
      <c r="C11" s="73" t="s">
        <v>26</v>
      </c>
      <c r="D11" s="74" t="str">
        <f>IF(C11="","",VLOOKUP(C11,'[1]MASTER LIST VEHICLE'!$C$4:$H$156,6,FALSE))</f>
        <v>TOYOTA AVANZA</v>
      </c>
      <c r="E11" s="73">
        <v>221955</v>
      </c>
      <c r="F11" s="73"/>
      <c r="G11" s="75" t="str">
        <f t="shared" ref="G11:G19" si="2">IF(D11="","",IF(OR(D11="TOYOTA KIJANG",D11="ISUZU PANTHER",D11="TOYOTA INNOVA",D11="TOYOTA FORTUNER",D11="FORD RANGER",D11="TOYOTA HILUX"),"DEXLITE","PERTALITE"))</f>
        <v>PERTALITE</v>
      </c>
      <c r="H11" s="76" t="str">
        <f>IF(C11="","",VLOOKUP(C11,'[1]MASTER LIST VEHICLE'!$C$4:$Q$156,15,FALSE))</f>
        <v>HC &amp; SUPPORT SERVICES</v>
      </c>
      <c r="I11" s="73">
        <v>58</v>
      </c>
      <c r="J11" s="78">
        <v>43484</v>
      </c>
      <c r="K11" s="77">
        <f t="shared" si="0"/>
        <v>1</v>
      </c>
      <c r="L11" s="79">
        <v>300000</v>
      </c>
      <c r="M11" s="80">
        <f t="shared" si="1"/>
        <v>37.5</v>
      </c>
      <c r="N11" s="81" t="str">
        <f>IF(C11="","",VLOOKUP(C11,'[1]MASTER LIST VEHICLE'!$C$4:$AD$154,28,FALSE))</f>
        <v>7000003617/10C0299JO</v>
      </c>
      <c r="O11" s="81" t="s">
        <v>64</v>
      </c>
    </row>
    <row r="12" spans="1:15" s="7" customFormat="1" ht="16.5" hidden="1" customHeight="1" x14ac:dyDescent="0.25">
      <c r="B12" s="72">
        <v>7</v>
      </c>
      <c r="C12" s="73" t="s">
        <v>11</v>
      </c>
      <c r="D12" s="74" t="str">
        <f>IF(C12="","",VLOOKUP(C12,'[1]MASTER LIST VEHICLE'!$C$4:$H$156,6,FALSE))</f>
        <v>TOYOTA FORTUNER</v>
      </c>
      <c r="E12" s="73">
        <v>86662</v>
      </c>
      <c r="F12" s="73"/>
      <c r="G12" s="75" t="str">
        <f t="shared" si="2"/>
        <v>DEXLITE</v>
      </c>
      <c r="H12" s="76" t="str">
        <f>IF(C12="","",VLOOKUP(C12,'[1]MASTER LIST VEHICLE'!$C$4:$Q$156,15,FALSE))</f>
        <v>MANAGEMENT</v>
      </c>
      <c r="I12" s="77">
        <v>59</v>
      </c>
      <c r="J12" s="78">
        <v>43484</v>
      </c>
      <c r="K12" s="77">
        <f t="shared" si="0"/>
        <v>1</v>
      </c>
      <c r="L12" s="79">
        <v>400000</v>
      </c>
      <c r="M12" s="80">
        <f t="shared" si="1"/>
        <v>46.783625730994153</v>
      </c>
      <c r="N12" s="81" t="str">
        <f>IF(C12="","",VLOOKUP(C12,'[1]MASTER LIST VEHICLE'!$C$4:$AD$154,28,FALSE))</f>
        <v>7000003617/10C0299JA</v>
      </c>
      <c r="O12" s="81" t="s">
        <v>64</v>
      </c>
    </row>
    <row r="13" spans="1:15" s="8" customFormat="1" ht="14.25" hidden="1" customHeight="1" x14ac:dyDescent="0.25">
      <c r="B13" s="72">
        <v>8</v>
      </c>
      <c r="C13" s="82" t="s">
        <v>18</v>
      </c>
      <c r="D13" s="74" t="str">
        <f>IF(C13="","",VLOOKUP(C13,'[1]MASTER LIST VEHICLE'!$C$4:$H$156,6,FALSE))</f>
        <v>FORD RANGER</v>
      </c>
      <c r="E13" s="73">
        <v>129397</v>
      </c>
      <c r="F13" s="73"/>
      <c r="G13" s="75" t="str">
        <f t="shared" si="2"/>
        <v>DEXLITE</v>
      </c>
      <c r="H13" s="76" t="str">
        <f>IF(C13="","",VLOOKUP(C13,'[1]MASTER LIST VEHICLE'!$C$4:$Q$156,15,FALSE))</f>
        <v>PLAN TO SCRAP</v>
      </c>
      <c r="I13" s="73">
        <v>60</v>
      </c>
      <c r="J13" s="78">
        <v>43485</v>
      </c>
      <c r="K13" s="77">
        <f t="shared" si="0"/>
        <v>1</v>
      </c>
      <c r="L13" s="79">
        <v>400000</v>
      </c>
      <c r="M13" s="80">
        <f t="shared" si="1"/>
        <v>46.783625730994153</v>
      </c>
      <c r="N13" s="81" t="str">
        <f>IF(C13="","",VLOOKUP(C13,'[1]MASTER LIST VEHICLE'!$C$4:$AD$154,28,FALSE))</f>
        <v>7000003617/10C5030HY</v>
      </c>
      <c r="O13" s="81" t="s">
        <v>64</v>
      </c>
    </row>
    <row r="14" spans="1:15" s="8" customFormat="1" ht="15" hidden="1" customHeight="1" x14ac:dyDescent="0.25">
      <c r="B14" s="72">
        <v>9</v>
      </c>
      <c r="C14" s="73" t="s">
        <v>13</v>
      </c>
      <c r="D14" s="74" t="str">
        <f>IF(C14="","",VLOOKUP(C14,'[1]MASTER LIST VEHICLE'!$C$4:$H$156,6,FALSE))</f>
        <v>ISUZU PANTHER</v>
      </c>
      <c r="E14" s="73">
        <v>101028</v>
      </c>
      <c r="F14" s="73"/>
      <c r="G14" s="75" t="str">
        <f t="shared" si="2"/>
        <v>DEXLITE</v>
      </c>
      <c r="H14" s="76" t="str">
        <f>IF(C14="","",VLOOKUP(C14,'[1]MASTER LIST VEHICLE'!$C$4:$Q$156,15,FALSE))</f>
        <v>FINANCE &amp; CONTRACT MANAGEMENT</v>
      </c>
      <c r="I14" s="77">
        <v>61</v>
      </c>
      <c r="J14" s="78">
        <v>43486</v>
      </c>
      <c r="K14" s="77">
        <f t="shared" si="0"/>
        <v>1</v>
      </c>
      <c r="L14" s="79">
        <v>350000</v>
      </c>
      <c r="M14" s="80">
        <f t="shared" si="1"/>
        <v>40.935672514619881</v>
      </c>
      <c r="N14" s="81" t="str">
        <f>IF(C14="","",VLOOKUP(C14,'[1]MASTER LIST VEHICLE'!$C$4:$AD$154,28,FALSE))</f>
        <v>7000003617/10C0299KB</v>
      </c>
      <c r="O14" s="81" t="s">
        <v>64</v>
      </c>
    </row>
    <row r="15" spans="1:15" s="4" customFormat="1" ht="15" customHeight="1" x14ac:dyDescent="0.25">
      <c r="B15" s="72">
        <v>10</v>
      </c>
      <c r="C15" s="84" t="s">
        <v>15</v>
      </c>
      <c r="D15" s="74" t="str">
        <f>IF(C15="","",VLOOKUP(C15,'[1]MASTER LIST VEHICLE'!$C$4:$H$156,6,FALSE))</f>
        <v>TOYOTA INNOVA</v>
      </c>
      <c r="E15" s="73">
        <v>27120</v>
      </c>
      <c r="F15" s="73"/>
      <c r="G15" s="75" t="str">
        <f t="shared" si="2"/>
        <v>DEXLITE</v>
      </c>
      <c r="H15" s="76" t="str">
        <f>IF(C15="","",VLOOKUP(C15,'[1]MASTER LIST VEHICLE'!$C$4:$Q$156,15,FALSE))</f>
        <v>MANAGEMENT</v>
      </c>
      <c r="I15" s="73">
        <v>62</v>
      </c>
      <c r="J15" s="78">
        <v>43486</v>
      </c>
      <c r="K15" s="77">
        <f t="shared" si="0"/>
        <v>1</v>
      </c>
      <c r="L15" s="83">
        <v>400000</v>
      </c>
      <c r="M15" s="80">
        <f t="shared" si="1"/>
        <v>46.783625730994153</v>
      </c>
      <c r="N15" s="81" t="str">
        <f>IF(C15="","",VLOOKUP(C15,'[1]MASTER LIST VEHICLE'!$C$4:$AD$154,28,FALSE))</f>
        <v>7000003617/10C0299JA</v>
      </c>
      <c r="O15" s="92" t="s">
        <v>63</v>
      </c>
    </row>
    <row r="16" spans="1:15" s="4" customFormat="1" ht="15" hidden="1" customHeight="1" x14ac:dyDescent="0.25">
      <c r="B16" s="72">
        <v>11</v>
      </c>
      <c r="C16" s="73" t="s">
        <v>14</v>
      </c>
      <c r="D16" s="74" t="str">
        <f>IF(C16="","",VLOOKUP(C16,'[1]MASTER LIST VEHICLE'!$C$4:$H$156,6,FALSE))</f>
        <v>ISUZU PANTHER</v>
      </c>
      <c r="E16" s="73">
        <v>122318</v>
      </c>
      <c r="F16" s="73"/>
      <c r="G16" s="75" t="str">
        <f t="shared" si="2"/>
        <v>DEXLITE</v>
      </c>
      <c r="H16" s="76" t="str">
        <f>IF(C16="","",VLOOKUP(C16,'[1]MASTER LIST VEHICLE'!$C$4:$Q$156,15,FALSE))</f>
        <v>CRC</v>
      </c>
      <c r="I16" s="77">
        <v>63</v>
      </c>
      <c r="J16" s="78">
        <v>43486</v>
      </c>
      <c r="K16" s="77">
        <f t="shared" si="0"/>
        <v>1</v>
      </c>
      <c r="L16" s="83">
        <v>350000</v>
      </c>
      <c r="M16" s="80">
        <f t="shared" si="1"/>
        <v>40.935672514619881</v>
      </c>
      <c r="N16" s="81" t="str">
        <f>IF(C16="","",VLOOKUP(C16,'[1]MASTER LIST VEHICLE'!$C$4:$AD$154,28,FALSE))</f>
        <v>7000003617/10C0299JO</v>
      </c>
      <c r="O16" s="81" t="s">
        <v>64</v>
      </c>
    </row>
    <row r="17" spans="2:15" s="4" customFormat="1" ht="12.75" hidden="1" x14ac:dyDescent="0.25">
      <c r="B17" s="72">
        <v>12</v>
      </c>
      <c r="C17" s="82" t="s">
        <v>33</v>
      </c>
      <c r="D17" s="74" t="str">
        <f>IF(C17="","",VLOOKUP(C17,'[1]MASTER LIST VEHICLE'!$C$4:$H$156,6,FALSE))</f>
        <v>TOYOTA AVANZA</v>
      </c>
      <c r="E17" s="73">
        <v>11560</v>
      </c>
      <c r="F17" s="73"/>
      <c r="G17" s="75" t="str">
        <f t="shared" si="2"/>
        <v>PERTALITE</v>
      </c>
      <c r="H17" s="76" t="str">
        <f>IF(C17="","",VLOOKUP(C17,'[1]MASTER LIST VEHICLE'!$C$4:$Q$156,15,FALSE))</f>
        <v>HC &amp; SUPPORT SERVICES</v>
      </c>
      <c r="I17" s="73">
        <v>64</v>
      </c>
      <c r="J17" s="78">
        <v>43486</v>
      </c>
      <c r="K17" s="77">
        <f t="shared" si="0"/>
        <v>1</v>
      </c>
      <c r="L17" s="79">
        <v>250000</v>
      </c>
      <c r="M17" s="80">
        <f t="shared" si="1"/>
        <v>31.25</v>
      </c>
      <c r="N17" s="81" t="str">
        <f>IF(C17="","",VLOOKUP(C17,'[1]MASTER LIST VEHICLE'!$C$4:$AD$154,28,FALSE))</f>
        <v>7000003617/10C0299JB</v>
      </c>
      <c r="O17" s="81" t="s">
        <v>64</v>
      </c>
    </row>
    <row r="18" spans="2:15" s="4" customFormat="1" ht="15" hidden="1" x14ac:dyDescent="0.25">
      <c r="B18" s="72">
        <v>13</v>
      </c>
      <c r="C18" s="84" t="s">
        <v>34</v>
      </c>
      <c r="D18" s="74" t="str">
        <f>IF(C18="","",VLOOKUP(C18,'[1]MASTER LIST VEHICLE'!$C$4:$H$156,6,FALSE))</f>
        <v>ISUZU PANTHER</v>
      </c>
      <c r="E18" s="73">
        <v>266612</v>
      </c>
      <c r="F18" s="73"/>
      <c r="G18" s="75" t="str">
        <f t="shared" si="2"/>
        <v>DEXLITE</v>
      </c>
      <c r="H18" s="76" t="str">
        <f>IF(C18="","",VLOOKUP(C18,'[1]MASTER LIST VEHICLE'!$C$4:$Q$156,15,FALSE))</f>
        <v>HC &amp; SUPPORT SERVICES</v>
      </c>
      <c r="I18" s="77">
        <v>65</v>
      </c>
      <c r="J18" s="78">
        <v>43486</v>
      </c>
      <c r="K18" s="77">
        <f t="shared" si="0"/>
        <v>1</v>
      </c>
      <c r="L18" s="79">
        <v>350000</v>
      </c>
      <c r="M18" s="80">
        <f t="shared" si="1"/>
        <v>40.935672514619881</v>
      </c>
      <c r="N18" s="81" t="str">
        <f>IF(C18="","",VLOOKUP(C18,'[1]MASTER LIST VEHICLE'!$C$4:$AD$154,28,FALSE))</f>
        <v>7000003617/10C0299JO</v>
      </c>
      <c r="O18" s="92" t="s">
        <v>63</v>
      </c>
    </row>
    <row r="19" spans="2:15" s="4" customFormat="1" ht="12.75" hidden="1" x14ac:dyDescent="0.25">
      <c r="B19" s="72">
        <v>14</v>
      </c>
      <c r="C19" s="73" t="s">
        <v>35</v>
      </c>
      <c r="D19" s="74" t="str">
        <f>IF(C19="","",VLOOKUP(C19,'[1]MASTER LIST VEHICLE'!$C$4:$H$156,6,FALSE))</f>
        <v>TOYOTA FORTUNER</v>
      </c>
      <c r="E19" s="73">
        <v>2680</v>
      </c>
      <c r="F19" s="73"/>
      <c r="G19" s="75" t="str">
        <f t="shared" si="2"/>
        <v>DEXLITE</v>
      </c>
      <c r="H19" s="76" t="str">
        <f>IF(C19="","",VLOOKUP(C19,'[1]MASTER LIST VEHICLE'!$C$4:$Q$156,15,FALSE))</f>
        <v>MANAGEMENT</v>
      </c>
      <c r="I19" s="73">
        <v>66</v>
      </c>
      <c r="J19" s="78">
        <v>43487</v>
      </c>
      <c r="K19" s="77">
        <f t="shared" si="0"/>
        <v>1</v>
      </c>
      <c r="L19" s="83">
        <v>350000</v>
      </c>
      <c r="M19" s="80">
        <f t="shared" si="1"/>
        <v>40.935672514619881</v>
      </c>
      <c r="N19" s="81" t="str">
        <f>IF(C19="","",VLOOKUP(C19,'[1]MASTER LIST VEHICLE'!$C$4:$AD$154,28,FALSE))</f>
        <v>7000003617/10C0299JA</v>
      </c>
      <c r="O19" s="81" t="s">
        <v>64</v>
      </c>
    </row>
    <row r="20" spans="2:15" s="4" customFormat="1" ht="15" hidden="1" x14ac:dyDescent="0.25">
      <c r="B20" s="72">
        <v>15</v>
      </c>
      <c r="C20" s="84" t="s">
        <v>32</v>
      </c>
      <c r="D20" s="74" t="str">
        <f>IF(C20="","",VLOOKUP(C20,'[1]MASTER LIST VEHICLE'!$C$4:$H$156,6,FALSE))</f>
        <v>TOYOTA HIACE</v>
      </c>
      <c r="E20" s="73">
        <v>3953</v>
      </c>
      <c r="F20" s="73"/>
      <c r="G20" s="75" t="s">
        <v>44</v>
      </c>
      <c r="H20" s="76" t="str">
        <f>IF(C20="","",VLOOKUP(C20,'[1]MASTER LIST VEHICLE'!$C$4:$Q$156,15,FALSE))</f>
        <v>HC &amp; SUPPORT SERVICES</v>
      </c>
      <c r="I20" s="77">
        <v>67</v>
      </c>
      <c r="J20" s="78">
        <v>43487</v>
      </c>
      <c r="K20" s="77">
        <f t="shared" si="0"/>
        <v>1</v>
      </c>
      <c r="L20" s="79">
        <v>450000</v>
      </c>
      <c r="M20" s="80">
        <f t="shared" si="1"/>
        <v>52.631578947368418</v>
      </c>
      <c r="N20" s="81" t="str">
        <f>IF(C20="","",VLOOKUP(C20,'[1]MASTER LIST VEHICLE'!$C$4:$AD$154,28,FALSE))</f>
        <v>7000003617/10C0299JO</v>
      </c>
      <c r="O20" s="92" t="s">
        <v>63</v>
      </c>
    </row>
    <row r="21" spans="2:15" s="4" customFormat="1" ht="12.75" hidden="1" x14ac:dyDescent="0.25">
      <c r="B21" s="72">
        <v>16</v>
      </c>
      <c r="C21" s="73" t="s">
        <v>10</v>
      </c>
      <c r="D21" s="74" t="str">
        <f>IF(C21="","",VLOOKUP(C21,'[1]MASTER LIST VEHICLE'!$C$4:$H$156,6,FALSE))</f>
        <v>TOYOTA FORTUNER</v>
      </c>
      <c r="E21" s="73">
        <v>58033</v>
      </c>
      <c r="F21" s="73"/>
      <c r="G21" s="75" t="str">
        <f t="shared" ref="G21:G32" si="3">IF(D21="","",IF(OR(D21="TOYOTA KIJANG",D21="ISUZU PANTHER",D21="TOYOTA INNOVA",D21="TOYOTA FORTUNER",D21="FORD RANGER",D21="TOYOTA HILUX"),"DEXLITE","PERTALITE"))</f>
        <v>DEXLITE</v>
      </c>
      <c r="H21" s="76" t="str">
        <f>IF(C21="","",VLOOKUP(C21,'[1]MASTER LIST VEHICLE'!$C$4:$Q$156,15,FALSE))</f>
        <v>MANAGEMENT</v>
      </c>
      <c r="I21" s="73">
        <v>68</v>
      </c>
      <c r="J21" s="78">
        <v>43487</v>
      </c>
      <c r="K21" s="77">
        <f t="shared" si="0"/>
        <v>1</v>
      </c>
      <c r="L21" s="79">
        <v>400000</v>
      </c>
      <c r="M21" s="80">
        <f t="shared" si="1"/>
        <v>46.783625730994153</v>
      </c>
      <c r="N21" s="81" t="str">
        <f>IF(C21="","",VLOOKUP(C21,'[1]MASTER LIST VEHICLE'!$C$4:$AD$154,28,FALSE))</f>
        <v>7000003617/10C0299JO</v>
      </c>
      <c r="O21" s="81" t="s">
        <v>64</v>
      </c>
    </row>
    <row r="22" spans="2:15" s="4" customFormat="1" ht="15" hidden="1" x14ac:dyDescent="0.25">
      <c r="B22" s="72">
        <v>17</v>
      </c>
      <c r="C22" s="84" t="s">
        <v>21</v>
      </c>
      <c r="D22" s="74" t="str">
        <f>IF(C22="","",VLOOKUP(C22,'[1]MASTER LIST VEHICLE'!$C$4:$H$156,6,FALSE))</f>
        <v>ISUZU PANTHER</v>
      </c>
      <c r="E22" s="73">
        <v>123751</v>
      </c>
      <c r="F22" s="73"/>
      <c r="G22" s="75" t="str">
        <f t="shared" si="3"/>
        <v>DEXLITE</v>
      </c>
      <c r="H22" s="76" t="str">
        <f>IF(C22="","",VLOOKUP(C22,'[1]MASTER LIST VEHICLE'!$C$4:$Q$156,15,FALSE))</f>
        <v>HC &amp; SUPPORT SERVICES</v>
      </c>
      <c r="I22" s="77">
        <v>69</v>
      </c>
      <c r="J22" s="78">
        <v>43487</v>
      </c>
      <c r="K22" s="77">
        <f t="shared" si="0"/>
        <v>1</v>
      </c>
      <c r="L22" s="83">
        <v>300000</v>
      </c>
      <c r="M22" s="80">
        <f t="shared" si="1"/>
        <v>35.087719298245617</v>
      </c>
      <c r="N22" s="81" t="str">
        <f>IF(C22="","",VLOOKUP(C22,'[1]MASTER LIST VEHICLE'!$C$4:$AD$154,28,FALSE))</f>
        <v>7000003617/10C0299HV</v>
      </c>
      <c r="O22" s="92" t="s">
        <v>63</v>
      </c>
    </row>
    <row r="23" spans="2:15" s="4" customFormat="1" ht="12.75" hidden="1" x14ac:dyDescent="0.25">
      <c r="B23" s="72">
        <v>18</v>
      </c>
      <c r="C23" s="82" t="s">
        <v>12</v>
      </c>
      <c r="D23" s="74" t="str">
        <f>IF(C23="","",VLOOKUP(C23,'[1]MASTER LIST VEHICLE'!$C$4:$H$156,6,FALSE))</f>
        <v>FORD RANGER</v>
      </c>
      <c r="E23" s="73">
        <v>68677</v>
      </c>
      <c r="F23" s="73"/>
      <c r="G23" s="75" t="str">
        <f t="shared" si="3"/>
        <v>DEXLITE</v>
      </c>
      <c r="H23" s="76" t="str">
        <f>IF(C23="","",VLOOKUP(C23,'[1]MASTER LIST VEHICLE'!$C$4:$Q$156,15,FALSE))</f>
        <v>PARTS OPERATION &amp; DISTRIBUTION LOBU</v>
      </c>
      <c r="I23" s="73">
        <v>70</v>
      </c>
      <c r="J23" s="78">
        <v>43487</v>
      </c>
      <c r="K23" s="77">
        <f t="shared" si="0"/>
        <v>1</v>
      </c>
      <c r="L23" s="79">
        <v>350000</v>
      </c>
      <c r="M23" s="80">
        <f t="shared" si="1"/>
        <v>40.935672514619881</v>
      </c>
      <c r="N23" s="81" t="str">
        <f>IF(C23="","",VLOOKUP(C23,'[1]MASTER LIST VEHICLE'!$C$4:$AD$154,28,FALSE))</f>
        <v>7000003617/10C5030HY</v>
      </c>
      <c r="O23" s="81" t="s">
        <v>64</v>
      </c>
    </row>
    <row r="24" spans="2:15" s="4" customFormat="1" ht="15" hidden="1" x14ac:dyDescent="0.25">
      <c r="B24" s="72">
        <v>19</v>
      </c>
      <c r="C24" s="84" t="s">
        <v>52</v>
      </c>
      <c r="D24" s="74" t="s">
        <v>48</v>
      </c>
      <c r="E24" s="73">
        <v>272586</v>
      </c>
      <c r="F24" s="73"/>
      <c r="G24" s="75" t="str">
        <f t="shared" si="3"/>
        <v>DEXLITE</v>
      </c>
      <c r="H24" s="76" t="str">
        <f>IF(C24="","",VLOOKUP(C24,'[1]MASTER LIST VEHICLE'!$C$4:$Q$156,15,FALSE))</f>
        <v>HC &amp; SUPPORT SERVICES</v>
      </c>
      <c r="I24" s="77">
        <v>71</v>
      </c>
      <c r="J24" s="78">
        <v>43487</v>
      </c>
      <c r="K24" s="77">
        <f t="shared" si="0"/>
        <v>1</v>
      </c>
      <c r="L24" s="79">
        <v>300000</v>
      </c>
      <c r="M24" s="80">
        <f t="shared" si="1"/>
        <v>35.087719298245617</v>
      </c>
      <c r="N24" s="81" t="str">
        <f>IF(C24="","",VLOOKUP(C24,'[1]MASTER LIST VEHICLE'!$C$4:$AD$154,28,FALSE))</f>
        <v>7000003617/10C0299JO</v>
      </c>
      <c r="O24" s="81" t="s">
        <v>63</v>
      </c>
    </row>
    <row r="25" spans="2:15" s="4" customFormat="1" ht="12.75" hidden="1" x14ac:dyDescent="0.25">
      <c r="B25" s="72">
        <v>20</v>
      </c>
      <c r="C25" s="73" t="s">
        <v>26</v>
      </c>
      <c r="D25" s="74" t="str">
        <f>IF(C25="","",VLOOKUP(C25,'[1]MASTER LIST VEHICLE'!$C$4:$H$156,6,FALSE))</f>
        <v>TOYOTA AVANZA</v>
      </c>
      <c r="E25" s="73"/>
      <c r="F25" s="73"/>
      <c r="G25" s="75" t="str">
        <f t="shared" si="3"/>
        <v>PERTALITE</v>
      </c>
      <c r="H25" s="76" t="str">
        <f>IF(C25="","",VLOOKUP(C25,'[1]MASTER LIST VEHICLE'!$C$4:$Q$156,15,FALSE))</f>
        <v>HC &amp; SUPPORT SERVICES</v>
      </c>
      <c r="I25" s="73">
        <v>72</v>
      </c>
      <c r="J25" s="78">
        <v>43487</v>
      </c>
      <c r="K25" s="77">
        <f t="shared" si="0"/>
        <v>1</v>
      </c>
      <c r="L25" s="83">
        <v>300000</v>
      </c>
      <c r="M25" s="80">
        <f t="shared" si="1"/>
        <v>37.5</v>
      </c>
      <c r="N25" s="81" t="str">
        <f>IF(C25="","",VLOOKUP(C25,'[1]MASTER LIST VEHICLE'!$C$4:$AD$154,28,FALSE))</f>
        <v>7000003617/10C0299JO</v>
      </c>
      <c r="O25" s="81" t="s">
        <v>64</v>
      </c>
    </row>
    <row r="26" spans="2:15" s="4" customFormat="1" ht="15" hidden="1" x14ac:dyDescent="0.25">
      <c r="B26" s="72">
        <v>21</v>
      </c>
      <c r="C26" s="84" t="s">
        <v>34</v>
      </c>
      <c r="D26" s="74" t="str">
        <f>IF(C26="","",VLOOKUP(C26,'[1]MASTER LIST VEHICLE'!$C$4:$H$156,6,FALSE))</f>
        <v>ISUZU PANTHER</v>
      </c>
      <c r="E26" s="73">
        <v>267059</v>
      </c>
      <c r="F26" s="73"/>
      <c r="G26" s="75" t="str">
        <f t="shared" si="3"/>
        <v>DEXLITE</v>
      </c>
      <c r="H26" s="76" t="str">
        <f>IF(C26="","",VLOOKUP(C26,'[1]MASTER LIST VEHICLE'!$C$4:$Q$156,15,FALSE))</f>
        <v>HC &amp; SUPPORT SERVICES</v>
      </c>
      <c r="I26" s="77">
        <v>73</v>
      </c>
      <c r="J26" s="78">
        <v>43489</v>
      </c>
      <c r="K26" s="77">
        <f t="shared" si="0"/>
        <v>1</v>
      </c>
      <c r="L26" s="79">
        <v>300000</v>
      </c>
      <c r="M26" s="80">
        <f t="shared" si="1"/>
        <v>35.087719298245617</v>
      </c>
      <c r="N26" s="81" t="str">
        <f>IF(C26="","",VLOOKUP(C26,'[1]MASTER LIST VEHICLE'!$C$4:$AD$154,28,FALSE))</f>
        <v>7000003617/10C0299JO</v>
      </c>
      <c r="O26" s="92" t="s">
        <v>63</v>
      </c>
    </row>
    <row r="27" spans="2:15" s="4" customFormat="1" ht="12.75" hidden="1" x14ac:dyDescent="0.25">
      <c r="B27" s="72">
        <v>22</v>
      </c>
      <c r="C27" s="73" t="s">
        <v>26</v>
      </c>
      <c r="D27" s="74" t="str">
        <f>IF(C27="","",VLOOKUP(C27,'[1]MASTER LIST VEHICLE'!$C$4:$H$156,6,FALSE))</f>
        <v>TOYOTA AVANZA</v>
      </c>
      <c r="E27" s="73">
        <v>222425</v>
      </c>
      <c r="F27" s="73"/>
      <c r="G27" s="75" t="str">
        <f t="shared" si="3"/>
        <v>PERTALITE</v>
      </c>
      <c r="H27" s="76" t="str">
        <f>IF(C27="","",VLOOKUP(C27,'[1]MASTER LIST VEHICLE'!$C$4:$Q$156,15,FALSE))</f>
        <v>HC &amp; SUPPORT SERVICES</v>
      </c>
      <c r="I27" s="73">
        <v>74</v>
      </c>
      <c r="J27" s="78">
        <v>43489</v>
      </c>
      <c r="K27" s="77">
        <f t="shared" si="0"/>
        <v>1</v>
      </c>
      <c r="L27" s="79">
        <v>250000</v>
      </c>
      <c r="M27" s="80">
        <f t="shared" si="1"/>
        <v>31.25</v>
      </c>
      <c r="N27" s="81" t="str">
        <f>IF(C27="","",VLOOKUP(C27,'[1]MASTER LIST VEHICLE'!$C$4:$AD$154,28,FALSE))</f>
        <v>7000003617/10C0299JO</v>
      </c>
      <c r="O27" s="81" t="s">
        <v>64</v>
      </c>
    </row>
    <row r="28" spans="2:15" s="4" customFormat="1" ht="15" hidden="1" x14ac:dyDescent="0.25">
      <c r="B28" s="72">
        <v>23</v>
      </c>
      <c r="C28" s="84" t="s">
        <v>17</v>
      </c>
      <c r="D28" s="74" t="str">
        <f>IF(C28="","",VLOOKUP(C28,'[1]MASTER LIST VEHICLE'!$C$4:$H$156,6,FALSE))</f>
        <v>FORD RANGER</v>
      </c>
      <c r="E28" s="73">
        <v>152744</v>
      </c>
      <c r="F28" s="73"/>
      <c r="G28" s="75" t="str">
        <f t="shared" si="3"/>
        <v>DEXLITE</v>
      </c>
      <c r="H28" s="76" t="str">
        <f>IF(C28="","",VLOOKUP(C28,'[1]MASTER LIST VEHICLE'!$C$4:$Q$156,15,FALSE))</f>
        <v>HC &amp; SUPPORT SERVICES</v>
      </c>
      <c r="I28" s="77">
        <v>75</v>
      </c>
      <c r="J28" s="78">
        <v>43490</v>
      </c>
      <c r="K28" s="77">
        <f t="shared" si="0"/>
        <v>1</v>
      </c>
      <c r="L28" s="79">
        <v>450000</v>
      </c>
      <c r="M28" s="80">
        <f t="shared" si="1"/>
        <v>52.631578947368418</v>
      </c>
      <c r="N28" s="81" t="str">
        <f>IF(C28="","",VLOOKUP(C28,'[1]MASTER LIST VEHICLE'!$C$4:$AD$154,28,FALSE))</f>
        <v>7000003617/10C0299JO</v>
      </c>
      <c r="O28" s="92" t="s">
        <v>63</v>
      </c>
    </row>
    <row r="29" spans="2:15" s="4" customFormat="1" ht="12.75" hidden="1" x14ac:dyDescent="0.25">
      <c r="B29" s="72">
        <v>24</v>
      </c>
      <c r="C29" s="73" t="s">
        <v>33</v>
      </c>
      <c r="D29" s="74" t="str">
        <f>IF(C29="","",VLOOKUP(C29,'[1]MASTER LIST VEHICLE'!$C$4:$H$156,6,FALSE))</f>
        <v>TOYOTA AVANZA</v>
      </c>
      <c r="E29" s="73">
        <v>11896</v>
      </c>
      <c r="F29" s="73"/>
      <c r="G29" s="75" t="str">
        <f t="shared" si="3"/>
        <v>PERTALITE</v>
      </c>
      <c r="H29" s="76" t="str">
        <f>IF(C29="","",VLOOKUP(C29,'[1]MASTER LIST VEHICLE'!$C$4:$Q$156,15,FALSE))</f>
        <v>HC &amp; SUPPORT SERVICES</v>
      </c>
      <c r="I29" s="73">
        <v>76</v>
      </c>
      <c r="J29" s="78">
        <v>43490</v>
      </c>
      <c r="K29" s="77">
        <f t="shared" si="0"/>
        <v>1</v>
      </c>
      <c r="L29" s="79">
        <v>250000</v>
      </c>
      <c r="M29" s="80">
        <f t="shared" si="1"/>
        <v>31.25</v>
      </c>
      <c r="N29" s="81" t="str">
        <f>IF(C29="","",VLOOKUP(C29,'[1]MASTER LIST VEHICLE'!$C$4:$AD$154,28,FALSE))</f>
        <v>7000003617/10C0299JB</v>
      </c>
      <c r="O29" s="81" t="s">
        <v>64</v>
      </c>
    </row>
    <row r="30" spans="2:15" s="4" customFormat="1" ht="12.75" hidden="1" x14ac:dyDescent="0.25">
      <c r="B30" s="72">
        <v>25</v>
      </c>
      <c r="C30" s="73" t="s">
        <v>36</v>
      </c>
      <c r="D30" s="74" t="str">
        <f>IF(C30="","",VLOOKUP(C30,'[1]MASTER LIST VEHICLE'!$C$4:$H$156,6,FALSE))</f>
        <v>TOYOTA HILUX</v>
      </c>
      <c r="E30" s="73">
        <v>10817</v>
      </c>
      <c r="F30" s="73"/>
      <c r="G30" s="75" t="str">
        <f t="shared" si="3"/>
        <v>DEXLITE</v>
      </c>
      <c r="H30" s="76" t="str">
        <f>IF(C30="","",VLOOKUP(C30,'[1]MASTER LIST VEHICLE'!$C$4:$Q$156,15,FALSE))</f>
        <v>MRC</v>
      </c>
      <c r="I30" s="77">
        <v>77</v>
      </c>
      <c r="J30" s="78">
        <v>43491</v>
      </c>
      <c r="K30" s="77">
        <f t="shared" si="0"/>
        <v>1</v>
      </c>
      <c r="L30" s="79">
        <v>450000</v>
      </c>
      <c r="M30" s="80">
        <f t="shared" si="1"/>
        <v>52.631578947368418</v>
      </c>
      <c r="N30" s="81" t="str">
        <f>IF(C30="","",VLOOKUP(C30,'[1]MASTER LIST VEHICLE'!$C$4:$AD$154,28,FALSE))</f>
        <v>7000003617/10C9060HG</v>
      </c>
      <c r="O30" s="81" t="s">
        <v>64</v>
      </c>
    </row>
    <row r="31" spans="2:15" s="4" customFormat="1" ht="12.75" hidden="1" x14ac:dyDescent="0.25">
      <c r="B31" s="72">
        <v>26</v>
      </c>
      <c r="C31" s="73" t="s">
        <v>18</v>
      </c>
      <c r="D31" s="74" t="str">
        <f>IF(C31="","",VLOOKUP(C31,'[1]MASTER LIST VEHICLE'!$C$4:$H$156,6,FALSE))</f>
        <v>FORD RANGER</v>
      </c>
      <c r="E31" s="73">
        <v>129792</v>
      </c>
      <c r="F31" s="73"/>
      <c r="G31" s="75" t="str">
        <f t="shared" si="3"/>
        <v>DEXLITE</v>
      </c>
      <c r="H31" s="76" t="str">
        <f>IF(C31="","",VLOOKUP(C31,'[1]MASTER LIST VEHICLE'!$C$4:$Q$156,15,FALSE))</f>
        <v>PLAN TO SCRAP</v>
      </c>
      <c r="I31" s="73">
        <v>78</v>
      </c>
      <c r="J31" s="78">
        <v>43492</v>
      </c>
      <c r="K31" s="77">
        <f t="shared" si="0"/>
        <v>1</v>
      </c>
      <c r="L31" s="83">
        <v>400000</v>
      </c>
      <c r="M31" s="80">
        <f t="shared" si="1"/>
        <v>46.783625730994153</v>
      </c>
      <c r="N31" s="81" t="str">
        <f>IF(C31="","",VLOOKUP(C31,'[1]MASTER LIST VEHICLE'!$C$4:$AD$154,28,FALSE))</f>
        <v>7000003617/10C5030HY</v>
      </c>
      <c r="O31" s="81" t="s">
        <v>64</v>
      </c>
    </row>
    <row r="32" spans="2:15" s="4" customFormat="1" ht="12.75" hidden="1" x14ac:dyDescent="0.25">
      <c r="B32" s="72">
        <v>27</v>
      </c>
      <c r="C32" s="82" t="s">
        <v>26</v>
      </c>
      <c r="D32" s="74" t="str">
        <f>IF(C32="","",VLOOKUP(C32,'[1]MASTER LIST VEHICLE'!$C$4:$H$156,6,FALSE))</f>
        <v>TOYOTA AVANZA</v>
      </c>
      <c r="E32" s="73"/>
      <c r="F32" s="73"/>
      <c r="G32" s="75" t="str">
        <f t="shared" si="3"/>
        <v>PERTALITE</v>
      </c>
      <c r="H32" s="76" t="str">
        <f>IF(C32="","",VLOOKUP(C32,'[1]MASTER LIST VEHICLE'!$C$4:$Q$156,15,FALSE))</f>
        <v>HC &amp; SUPPORT SERVICES</v>
      </c>
      <c r="I32" s="77">
        <v>79</v>
      </c>
      <c r="J32" s="78">
        <v>43491</v>
      </c>
      <c r="K32" s="77">
        <f t="shared" si="0"/>
        <v>1</v>
      </c>
      <c r="L32" s="79">
        <v>300000</v>
      </c>
      <c r="M32" s="80">
        <f t="shared" si="1"/>
        <v>37.5</v>
      </c>
      <c r="N32" s="81" t="str">
        <f>IF(C32="","",VLOOKUP(C32,'[1]MASTER LIST VEHICLE'!$C$4:$AD$154,28,FALSE))</f>
        <v>7000003617/10C0299JO</v>
      </c>
      <c r="O32" s="81" t="s">
        <v>64</v>
      </c>
    </row>
    <row r="33" spans="2:15" s="4" customFormat="1" ht="15" hidden="1" x14ac:dyDescent="0.25">
      <c r="B33" s="72">
        <v>28</v>
      </c>
      <c r="C33" s="84" t="s">
        <v>32</v>
      </c>
      <c r="D33" s="74" t="str">
        <f>IF(C33="","",VLOOKUP(C33,'[1]MASTER LIST VEHICLE'!$C$4:$H$156,6,FALSE))</f>
        <v>TOYOTA HIACE</v>
      </c>
      <c r="E33" s="73">
        <v>4516</v>
      </c>
      <c r="F33" s="73"/>
      <c r="G33" s="75" t="s">
        <v>44</v>
      </c>
      <c r="H33" s="76" t="str">
        <f>IF(C33="","",VLOOKUP(C33,'[1]MASTER LIST VEHICLE'!$C$4:$Q$156,15,FALSE))</f>
        <v>HC &amp; SUPPORT SERVICES</v>
      </c>
      <c r="I33" s="73">
        <v>80</v>
      </c>
      <c r="J33" s="78">
        <v>43492</v>
      </c>
      <c r="K33" s="77">
        <f t="shared" si="0"/>
        <v>1</v>
      </c>
      <c r="L33" s="83">
        <v>500000</v>
      </c>
      <c r="M33" s="80">
        <f t="shared" si="1"/>
        <v>58.479532163742689</v>
      </c>
      <c r="N33" s="81" t="str">
        <f>IF(C33="","",VLOOKUP(C33,'[1]MASTER LIST VEHICLE'!$C$4:$AD$154,28,FALSE))</f>
        <v>7000003617/10C0299JO</v>
      </c>
      <c r="O33" s="92" t="s">
        <v>63</v>
      </c>
    </row>
    <row r="34" spans="2:15" s="4" customFormat="1" ht="12.75" hidden="1" x14ac:dyDescent="0.25">
      <c r="B34" s="72">
        <v>29</v>
      </c>
      <c r="C34" s="82" t="s">
        <v>13</v>
      </c>
      <c r="D34" s="74" t="str">
        <f>IF(C34="","",VLOOKUP(C34,'[1]MASTER LIST VEHICLE'!$C$4:$H$156,6,FALSE))</f>
        <v>ISUZU PANTHER</v>
      </c>
      <c r="E34" s="73">
        <v>101439</v>
      </c>
      <c r="F34" s="73"/>
      <c r="G34" s="75" t="str">
        <f t="shared" ref="G34:G43" si="4">IF(D34="","",IF(OR(D34="TOYOTA KIJANG",D34="ISUZU PANTHER",D34="TOYOTA INNOVA",D34="TOYOTA FORTUNER",D34="FORD RANGER",D34="TOYOTA HILUX"),"DEXLITE","PERTALITE"))</f>
        <v>DEXLITE</v>
      </c>
      <c r="H34" s="76" t="str">
        <f>IF(C34="","",VLOOKUP(C34,'[1]MASTER LIST VEHICLE'!$C$4:$Q$156,15,FALSE))</f>
        <v>FINANCE &amp; CONTRACT MANAGEMENT</v>
      </c>
      <c r="I34" s="77">
        <v>81</v>
      </c>
      <c r="J34" s="78">
        <v>43492</v>
      </c>
      <c r="K34" s="77">
        <f t="shared" si="0"/>
        <v>1</v>
      </c>
      <c r="L34" s="79">
        <v>300000</v>
      </c>
      <c r="M34" s="80">
        <f t="shared" si="1"/>
        <v>35.087719298245617</v>
      </c>
      <c r="N34" s="81" t="str">
        <f>IF(C34="","",VLOOKUP(C34,'[1]MASTER LIST VEHICLE'!$C$4:$AD$154,28,FALSE))</f>
        <v>7000003617/10C0299KB</v>
      </c>
      <c r="O34" s="81" t="s">
        <v>64</v>
      </c>
    </row>
    <row r="35" spans="2:15" s="4" customFormat="1" ht="12.75" hidden="1" x14ac:dyDescent="0.25">
      <c r="B35" s="72">
        <v>30</v>
      </c>
      <c r="C35" s="73" t="s">
        <v>31</v>
      </c>
      <c r="D35" s="74" t="str">
        <f>IF(C35="","",VLOOKUP(C35,'[1]MASTER LIST VEHICLE'!$C$4:$H$156,6,FALSE))</f>
        <v>TOYOTA AVANZA</v>
      </c>
      <c r="E35" s="73">
        <v>10717</v>
      </c>
      <c r="F35" s="73"/>
      <c r="G35" s="75" t="str">
        <f t="shared" si="4"/>
        <v>PERTALITE</v>
      </c>
      <c r="H35" s="76" t="str">
        <f>IF(C35="","",VLOOKUP(C35,'[1]MASTER LIST VEHICLE'!$C$4:$Q$156,15,FALSE))</f>
        <v>HC &amp; SUPPORT SERVICES</v>
      </c>
      <c r="I35" s="73">
        <v>82</v>
      </c>
      <c r="J35" s="78">
        <v>43492</v>
      </c>
      <c r="K35" s="77">
        <f t="shared" si="0"/>
        <v>1</v>
      </c>
      <c r="L35" s="79">
        <v>300000</v>
      </c>
      <c r="M35" s="80">
        <f t="shared" si="1"/>
        <v>37.5</v>
      </c>
      <c r="N35" s="81" t="str">
        <f>IF(C35="","",VLOOKUP(C35,'[1]MASTER LIST VEHICLE'!$C$4:$AD$154,28,FALSE))</f>
        <v>7000003617/10C0299JB</v>
      </c>
      <c r="O35" s="81" t="s">
        <v>64</v>
      </c>
    </row>
    <row r="36" spans="2:15" s="4" customFormat="1" ht="12.75" hidden="1" x14ac:dyDescent="0.25">
      <c r="B36" s="72">
        <v>31</v>
      </c>
      <c r="C36" s="73" t="s">
        <v>16</v>
      </c>
      <c r="D36" s="74" t="str">
        <f>IF(C36="","",VLOOKUP(C36,'[1]MASTER LIST VEHICLE'!$C$4:$H$156,6,FALSE))</f>
        <v>TOYOTA INNOVA</v>
      </c>
      <c r="E36" s="73"/>
      <c r="F36" s="73"/>
      <c r="G36" s="75" t="str">
        <f t="shared" si="4"/>
        <v>DEXLITE</v>
      </c>
      <c r="H36" s="76" t="str">
        <f>IF(C36="","",VLOOKUP(C36,'[1]MASTER LIST VEHICLE'!$C$4:$Q$156,15,FALSE))</f>
        <v>MRC</v>
      </c>
      <c r="I36" s="77">
        <v>83</v>
      </c>
      <c r="J36" s="78">
        <v>43493</v>
      </c>
      <c r="K36" s="77">
        <f t="shared" si="0"/>
        <v>1</v>
      </c>
      <c r="L36" s="79">
        <v>400000</v>
      </c>
      <c r="M36" s="80">
        <f t="shared" si="1"/>
        <v>46.783625730994153</v>
      </c>
      <c r="N36" s="81" t="str">
        <f>IF(C36="","",VLOOKUP(C36,'[1]MASTER LIST VEHICLE'!$C$4:$AD$154,28,FALSE))</f>
        <v>7000003617/10C9060HG</v>
      </c>
      <c r="O36" s="81" t="s">
        <v>64</v>
      </c>
    </row>
    <row r="37" spans="2:15" s="4" customFormat="1" ht="12.75" hidden="1" x14ac:dyDescent="0.25">
      <c r="B37" s="72">
        <v>32</v>
      </c>
      <c r="C37" s="73" t="s">
        <v>14</v>
      </c>
      <c r="D37" s="74" t="str">
        <f>IF(C37="","",VLOOKUP(C37,'[1]MASTER LIST VEHICLE'!$C$4:$H$156,6,FALSE))</f>
        <v>ISUZU PANTHER</v>
      </c>
      <c r="E37" s="73">
        <v>127878</v>
      </c>
      <c r="F37" s="73"/>
      <c r="G37" s="75" t="str">
        <f t="shared" si="4"/>
        <v>DEXLITE</v>
      </c>
      <c r="H37" s="76" t="str">
        <f>IF(C37="","",VLOOKUP(C37,'[1]MASTER LIST VEHICLE'!$C$4:$Q$156,15,FALSE))</f>
        <v>CRC</v>
      </c>
      <c r="I37" s="73">
        <v>84</v>
      </c>
      <c r="J37" s="78">
        <v>43493</v>
      </c>
      <c r="K37" s="77">
        <f t="shared" si="0"/>
        <v>1</v>
      </c>
      <c r="L37" s="83">
        <v>350000</v>
      </c>
      <c r="M37" s="80">
        <f t="shared" si="1"/>
        <v>40.935672514619881</v>
      </c>
      <c r="N37" s="81" t="str">
        <f>IF(C37="","",VLOOKUP(C37,'[1]MASTER LIST VEHICLE'!$C$4:$AD$154,28,FALSE))</f>
        <v>7000003617/10C0299JO</v>
      </c>
      <c r="O37" s="81" t="s">
        <v>64</v>
      </c>
    </row>
    <row r="38" spans="2:15" s="4" customFormat="1" ht="15" hidden="1" x14ac:dyDescent="0.25">
      <c r="B38" s="72">
        <v>33</v>
      </c>
      <c r="C38" s="84" t="s">
        <v>52</v>
      </c>
      <c r="D38" s="74" t="s">
        <v>48</v>
      </c>
      <c r="E38" s="73">
        <v>273056</v>
      </c>
      <c r="F38" s="73"/>
      <c r="G38" s="75" t="str">
        <f t="shared" si="4"/>
        <v>DEXLITE</v>
      </c>
      <c r="H38" s="76" t="str">
        <f>IF(C38="","",VLOOKUP(C38,'[1]MASTER LIST VEHICLE'!$C$4:$Q$156,15,FALSE))</f>
        <v>HC &amp; SUPPORT SERVICES</v>
      </c>
      <c r="I38" s="73">
        <v>85</v>
      </c>
      <c r="J38" s="78">
        <v>43493</v>
      </c>
      <c r="K38" s="77">
        <f t="shared" si="0"/>
        <v>1</v>
      </c>
      <c r="L38" s="79">
        <v>300000</v>
      </c>
      <c r="M38" s="80">
        <f t="shared" si="1"/>
        <v>35.087719298245617</v>
      </c>
      <c r="N38" s="81" t="str">
        <f>IF(C38="","",VLOOKUP(C38,'[1]MASTER LIST VEHICLE'!$C$4:$AD$154,28,FALSE))</f>
        <v>7000003617/10C0299JO</v>
      </c>
      <c r="O38" s="81" t="s">
        <v>63</v>
      </c>
    </row>
    <row r="39" spans="2:15" s="4" customFormat="1" ht="15" hidden="1" x14ac:dyDescent="0.25">
      <c r="B39" s="72">
        <v>34</v>
      </c>
      <c r="C39" s="84" t="s">
        <v>21</v>
      </c>
      <c r="D39" s="74" t="str">
        <f>IF(C39="","",VLOOKUP(C39,'[1]MASTER LIST VEHICLE'!$C$4:$H$156,6,FALSE))</f>
        <v>ISUZU PANTHER</v>
      </c>
      <c r="E39" s="73">
        <v>127799</v>
      </c>
      <c r="F39" s="73"/>
      <c r="G39" s="75" t="str">
        <f t="shared" si="4"/>
        <v>DEXLITE</v>
      </c>
      <c r="H39" s="76" t="str">
        <f>IF(C39="","",VLOOKUP(C39,'[1]MASTER LIST VEHICLE'!$C$4:$Q$156,15,FALSE))</f>
        <v>HC &amp; SUPPORT SERVICES</v>
      </c>
      <c r="I39" s="77">
        <v>86</v>
      </c>
      <c r="J39" s="78">
        <v>43494</v>
      </c>
      <c r="K39" s="77">
        <f t="shared" si="0"/>
        <v>1</v>
      </c>
      <c r="L39" s="79">
        <v>350000</v>
      </c>
      <c r="M39" s="80">
        <f t="shared" si="1"/>
        <v>40.935672514619881</v>
      </c>
      <c r="N39" s="81" t="str">
        <f>IF(C39="","",VLOOKUP(C39,'[1]MASTER LIST VEHICLE'!$C$4:$AD$154,28,FALSE))</f>
        <v>7000003617/10C0299HV</v>
      </c>
      <c r="O39" s="92" t="s">
        <v>63</v>
      </c>
    </row>
    <row r="40" spans="2:15" s="4" customFormat="1" ht="12.75" hidden="1" x14ac:dyDescent="0.25">
      <c r="B40" s="72">
        <v>35</v>
      </c>
      <c r="C40" s="73" t="s">
        <v>35</v>
      </c>
      <c r="D40" s="74" t="str">
        <f>IF(C40="","",VLOOKUP(C40,'[1]MASTER LIST VEHICLE'!$C$4:$H$156,6,FALSE))</f>
        <v>TOYOTA FORTUNER</v>
      </c>
      <c r="E40" s="73">
        <v>3008</v>
      </c>
      <c r="F40" s="73"/>
      <c r="G40" s="75" t="str">
        <f t="shared" si="4"/>
        <v>DEXLITE</v>
      </c>
      <c r="H40" s="76" t="str">
        <f>IF(C40="","",VLOOKUP(C40,'[1]MASTER LIST VEHICLE'!$C$4:$Q$156,15,FALSE))</f>
        <v>MANAGEMENT</v>
      </c>
      <c r="I40" s="73">
        <v>87</v>
      </c>
      <c r="J40" s="78">
        <v>43494</v>
      </c>
      <c r="K40" s="77">
        <f t="shared" si="0"/>
        <v>1</v>
      </c>
      <c r="L40" s="83">
        <v>400000</v>
      </c>
      <c r="M40" s="80">
        <f t="shared" si="1"/>
        <v>46.783625730994153</v>
      </c>
      <c r="N40" s="81" t="str">
        <f>IF(C40="","",VLOOKUP(C40,'[1]MASTER LIST VEHICLE'!$C$4:$AD$154,28,FALSE))</f>
        <v>7000003617/10C0299JA</v>
      </c>
      <c r="O40" s="81" t="s">
        <v>64</v>
      </c>
    </row>
    <row r="41" spans="2:15" s="4" customFormat="1" ht="12.75" hidden="1" x14ac:dyDescent="0.25">
      <c r="B41" s="72">
        <v>36</v>
      </c>
      <c r="C41" s="82" t="s">
        <v>26</v>
      </c>
      <c r="D41" s="74" t="str">
        <f>IF(C41="","",VLOOKUP(C41,'[1]MASTER LIST VEHICLE'!$C$4:$H$156,6,FALSE))</f>
        <v>TOYOTA AVANZA</v>
      </c>
      <c r="E41" s="73">
        <v>223320</v>
      </c>
      <c r="F41" s="73"/>
      <c r="G41" s="75" t="str">
        <f t="shared" si="4"/>
        <v>PERTALITE</v>
      </c>
      <c r="H41" s="76" t="str">
        <f>IF(C41="","",VLOOKUP(C41,'[1]MASTER LIST VEHICLE'!$C$4:$Q$156,15,FALSE))</f>
        <v>HC &amp; SUPPORT SERVICES</v>
      </c>
      <c r="I41" s="77">
        <v>88</v>
      </c>
      <c r="J41" s="78">
        <v>43494</v>
      </c>
      <c r="K41" s="77">
        <f t="shared" si="0"/>
        <v>1</v>
      </c>
      <c r="L41" s="79">
        <v>200000</v>
      </c>
      <c r="M41" s="80">
        <f t="shared" si="1"/>
        <v>25</v>
      </c>
      <c r="N41" s="81" t="str">
        <f>IF(C41="","",VLOOKUP(C41,'[1]MASTER LIST VEHICLE'!$C$4:$AD$154,28,FALSE))</f>
        <v>7000003617/10C0299JO</v>
      </c>
      <c r="O41" s="81" t="s">
        <v>64</v>
      </c>
    </row>
    <row r="42" spans="2:15" s="4" customFormat="1" ht="15" hidden="1" x14ac:dyDescent="0.25">
      <c r="B42" s="72">
        <v>37</v>
      </c>
      <c r="C42" s="84" t="s">
        <v>34</v>
      </c>
      <c r="D42" s="74" t="str">
        <f>IF(C42="","",VLOOKUP(C42,'[1]MASTER LIST VEHICLE'!$C$4:$H$156,6,FALSE))</f>
        <v>ISUZU PANTHER</v>
      </c>
      <c r="E42" s="73"/>
      <c r="F42" s="73"/>
      <c r="G42" s="75" t="str">
        <f t="shared" si="4"/>
        <v>DEXLITE</v>
      </c>
      <c r="H42" s="76" t="str">
        <f>IF(C42="","",VLOOKUP(C42,'[1]MASTER LIST VEHICLE'!$C$4:$Q$156,15,FALSE))</f>
        <v>HC &amp; SUPPORT SERVICES</v>
      </c>
      <c r="I42" s="73">
        <v>89</v>
      </c>
      <c r="J42" s="78">
        <v>43495</v>
      </c>
      <c r="K42" s="77">
        <f t="shared" si="0"/>
        <v>1</v>
      </c>
      <c r="L42" s="79">
        <v>350000</v>
      </c>
      <c r="M42" s="80">
        <f t="shared" si="1"/>
        <v>40.935672514619881</v>
      </c>
      <c r="N42" s="81" t="str">
        <f>IF(C42="","",VLOOKUP(C42,'[1]MASTER LIST VEHICLE'!$C$4:$AD$154,28,FALSE))</f>
        <v>7000003617/10C0299JO</v>
      </c>
      <c r="O42" s="92" t="s">
        <v>63</v>
      </c>
    </row>
    <row r="43" spans="2:15" s="4" customFormat="1" ht="15" hidden="1" x14ac:dyDescent="0.25">
      <c r="B43" s="72">
        <v>38</v>
      </c>
      <c r="C43" s="84" t="s">
        <v>52</v>
      </c>
      <c r="D43" s="74" t="s">
        <v>48</v>
      </c>
      <c r="E43" s="73" t="s">
        <v>28</v>
      </c>
      <c r="F43" s="73"/>
      <c r="G43" s="75" t="str">
        <f t="shared" si="4"/>
        <v>DEXLITE</v>
      </c>
      <c r="H43" s="76" t="str">
        <f>IF(C43="","",VLOOKUP(C43,'[1]MASTER LIST VEHICLE'!$C$4:$Q$156,15,FALSE))</f>
        <v>HC &amp; SUPPORT SERVICES</v>
      </c>
      <c r="I43" s="77">
        <v>90</v>
      </c>
      <c r="J43" s="78">
        <v>43495</v>
      </c>
      <c r="K43" s="77">
        <f t="shared" si="0"/>
        <v>1</v>
      </c>
      <c r="L43" s="83">
        <v>300000</v>
      </c>
      <c r="M43" s="80">
        <f t="shared" si="1"/>
        <v>35.087719298245617</v>
      </c>
      <c r="N43" s="81" t="str">
        <f>IF(C43="","",VLOOKUP(C43,'[1]MASTER LIST VEHICLE'!$C$4:$AD$154,28,FALSE))</f>
        <v>7000003617/10C0299JO</v>
      </c>
      <c r="O43" s="81" t="s">
        <v>63</v>
      </c>
    </row>
    <row r="44" spans="2:15" s="4" customFormat="1" ht="15" hidden="1" x14ac:dyDescent="0.25">
      <c r="B44" s="72">
        <v>39</v>
      </c>
      <c r="C44" s="84" t="s">
        <v>32</v>
      </c>
      <c r="D44" s="74" t="str">
        <f>IF(C44="","",VLOOKUP(C44,'[1]MASTER LIST VEHICLE'!$C$4:$H$156,6,FALSE))</f>
        <v>TOYOTA HIACE</v>
      </c>
      <c r="E44" s="73">
        <v>5081</v>
      </c>
      <c r="F44" s="73"/>
      <c r="G44" s="75" t="s">
        <v>44</v>
      </c>
      <c r="H44" s="76" t="str">
        <f>IF(C44="","",VLOOKUP(C44,'[1]MASTER LIST VEHICLE'!$C$4:$Q$156,15,FALSE))</f>
        <v>HC &amp; SUPPORT SERVICES</v>
      </c>
      <c r="I44" s="73">
        <v>91</v>
      </c>
      <c r="J44" s="78">
        <v>43496</v>
      </c>
      <c r="K44" s="77">
        <f t="shared" si="0"/>
        <v>1</v>
      </c>
      <c r="L44" s="79">
        <v>500000</v>
      </c>
      <c r="M44" s="80">
        <f t="shared" si="1"/>
        <v>58.479532163742689</v>
      </c>
      <c r="N44" s="81" t="str">
        <f>IF(C44="","",VLOOKUP(C44,'[1]MASTER LIST VEHICLE'!$C$4:$AD$154,28,FALSE))</f>
        <v>7000003617/10C0299JO</v>
      </c>
      <c r="O44" s="92" t="s">
        <v>63</v>
      </c>
    </row>
    <row r="45" spans="2:15" s="4" customFormat="1" ht="12.75" hidden="1" x14ac:dyDescent="0.25">
      <c r="B45" s="72">
        <v>40</v>
      </c>
      <c r="C45" s="73" t="s">
        <v>26</v>
      </c>
      <c r="D45" s="74" t="str">
        <f>IF(C45="","",VLOOKUP(C45,'[1]MASTER LIST VEHICLE'!$C$4:$H$156,6,FALSE))</f>
        <v>TOYOTA AVANZA</v>
      </c>
      <c r="E45" s="73">
        <v>223676</v>
      </c>
      <c r="F45" s="73"/>
      <c r="G45" s="75" t="str">
        <f t="shared" ref="G45:G56" si="5">IF(D45="","",IF(OR(D45="TOYOTA KIJANG",D45="ISUZU PANTHER",D45="TOYOTA INNOVA",D45="TOYOTA FORTUNER",D45="FORD RANGER",D45="TOYOTA HILUX"),"DEXLITE","PERTALITE"))</f>
        <v>PERTALITE</v>
      </c>
      <c r="H45" s="76" t="str">
        <f>IF(C45="","",VLOOKUP(C45,'[1]MASTER LIST VEHICLE'!$C$4:$Q$156,15,FALSE))</f>
        <v>HC &amp; SUPPORT SERVICES</v>
      </c>
      <c r="I45" s="77">
        <v>92</v>
      </c>
      <c r="J45" s="78">
        <v>43496</v>
      </c>
      <c r="K45" s="77">
        <f t="shared" si="0"/>
        <v>1</v>
      </c>
      <c r="L45" s="83">
        <v>250000</v>
      </c>
      <c r="M45" s="80">
        <f t="shared" si="1"/>
        <v>31.25</v>
      </c>
      <c r="N45" s="81" t="str">
        <f>IF(C45="","",VLOOKUP(C45,'[1]MASTER LIST VEHICLE'!$C$4:$AD$154,28,FALSE))</f>
        <v>7000003617/10C0299JO</v>
      </c>
      <c r="O45" s="81" t="s">
        <v>64</v>
      </c>
    </row>
    <row r="46" spans="2:15" s="4" customFormat="1" ht="12.75" hidden="1" x14ac:dyDescent="0.25">
      <c r="B46" s="72">
        <v>41</v>
      </c>
      <c r="C46" s="82" t="s">
        <v>13</v>
      </c>
      <c r="D46" s="74" t="str">
        <f>IF(C46="","",VLOOKUP(C46,'[1]MASTER LIST VEHICLE'!$C$4:$H$156,6,FALSE))</f>
        <v>ISUZU PANTHER</v>
      </c>
      <c r="E46" s="73"/>
      <c r="F46" s="73"/>
      <c r="G46" s="75" t="str">
        <f t="shared" si="5"/>
        <v>DEXLITE</v>
      </c>
      <c r="H46" s="76" t="str">
        <f>IF(C46="","",VLOOKUP(C46,'[1]MASTER LIST VEHICLE'!$C$4:$Q$156,15,FALSE))</f>
        <v>FINANCE &amp; CONTRACT MANAGEMENT</v>
      </c>
      <c r="I46" s="73">
        <v>93</v>
      </c>
      <c r="J46" s="78">
        <v>43497</v>
      </c>
      <c r="K46" s="77">
        <f t="shared" si="0"/>
        <v>2</v>
      </c>
      <c r="L46" s="79">
        <v>300000</v>
      </c>
      <c r="M46" s="80">
        <f t="shared" si="1"/>
        <v>35.087719298245617</v>
      </c>
      <c r="N46" s="81" t="str">
        <f>IF(C46="","",VLOOKUP(C46,'[1]MASTER LIST VEHICLE'!$C$4:$AD$154,28,FALSE))</f>
        <v>7000003617/10C0299KB</v>
      </c>
      <c r="O46" s="81" t="s">
        <v>64</v>
      </c>
    </row>
    <row r="47" spans="2:15" s="4" customFormat="1" ht="12.75" hidden="1" x14ac:dyDescent="0.25">
      <c r="B47" s="72">
        <v>42</v>
      </c>
      <c r="C47" s="73" t="s">
        <v>37</v>
      </c>
      <c r="D47" s="74" t="str">
        <f>IF(C47="","",VLOOKUP(C47,'[1]MASTER LIST VEHICLE'!$C$4:$H$156,6,FALSE))</f>
        <v>TOYOTA HILUX</v>
      </c>
      <c r="E47" s="73">
        <v>7918</v>
      </c>
      <c r="F47" s="73"/>
      <c r="G47" s="75" t="str">
        <f t="shared" si="5"/>
        <v>DEXLITE</v>
      </c>
      <c r="H47" s="76" t="str">
        <f>IF(C47="","",VLOOKUP(C47,'[1]MASTER LIST VEHICLE'!$C$4:$Q$156,15,FALSE))</f>
        <v>BUSINESS. DEV. &amp; CUSTOMER. SERV.</v>
      </c>
      <c r="I47" s="77">
        <v>94</v>
      </c>
      <c r="J47" s="78">
        <v>43497</v>
      </c>
      <c r="K47" s="77">
        <f t="shared" si="0"/>
        <v>2</v>
      </c>
      <c r="L47" s="79">
        <v>400000</v>
      </c>
      <c r="M47" s="80">
        <f t="shared" si="1"/>
        <v>46.783625730994153</v>
      </c>
      <c r="N47" s="81" t="str">
        <f>IF(C47="","",VLOOKUP(C47,'[1]MASTER LIST VEHICLE'!$C$4:$AD$154,28,FALSE))</f>
        <v>7000003617/10C0299FZ</v>
      </c>
      <c r="O47" s="81" t="s">
        <v>64</v>
      </c>
    </row>
    <row r="48" spans="2:15" s="4" customFormat="1" ht="15" hidden="1" x14ac:dyDescent="0.25">
      <c r="B48" s="72">
        <v>43</v>
      </c>
      <c r="C48" s="84" t="s">
        <v>17</v>
      </c>
      <c r="D48" s="74" t="str">
        <f>IF(C48="","",VLOOKUP(C48,'[1]MASTER LIST VEHICLE'!$C$4:$H$156,6,FALSE))</f>
        <v>FORD RANGER</v>
      </c>
      <c r="E48" s="73"/>
      <c r="F48" s="73"/>
      <c r="G48" s="75" t="str">
        <f t="shared" si="5"/>
        <v>DEXLITE</v>
      </c>
      <c r="H48" s="76" t="str">
        <f>IF(C48="","",VLOOKUP(C48,'[1]MASTER LIST VEHICLE'!$C$4:$Q$156,15,FALSE))</f>
        <v>HC &amp; SUPPORT SERVICES</v>
      </c>
      <c r="I48" s="73">
        <v>95</v>
      </c>
      <c r="J48" s="78">
        <v>43497</v>
      </c>
      <c r="K48" s="77">
        <f t="shared" si="0"/>
        <v>2</v>
      </c>
      <c r="L48" s="83">
        <v>300000</v>
      </c>
      <c r="M48" s="80">
        <f t="shared" si="1"/>
        <v>35.087719298245617</v>
      </c>
      <c r="N48" s="81" t="str">
        <f>IF(C48="","",VLOOKUP(C48,'[1]MASTER LIST VEHICLE'!$C$4:$AD$154,28,FALSE))</f>
        <v>7000003617/10C0299JO</v>
      </c>
      <c r="O48" s="92" t="s">
        <v>63</v>
      </c>
    </row>
    <row r="49" spans="2:15" ht="15" hidden="1" x14ac:dyDescent="0.25">
      <c r="B49" s="72">
        <v>44</v>
      </c>
      <c r="C49" s="84" t="s">
        <v>11</v>
      </c>
      <c r="D49" s="85" t="str">
        <f>IF(C49="","",VLOOKUP(C49,'[1]MASTER LIST VEHICLE'!$C$4:$H$156,6,FALSE))</f>
        <v>TOYOTA FORTUNER</v>
      </c>
      <c r="E49" s="84">
        <v>87070</v>
      </c>
      <c r="F49" s="84"/>
      <c r="G49" s="86" t="str">
        <f t="shared" si="5"/>
        <v>DEXLITE</v>
      </c>
      <c r="H49" s="87" t="str">
        <f>IF(C49="","",VLOOKUP(C49,'[1]MASTER LIST VEHICLE'!$C$4:$Q$156,15,FALSE))</f>
        <v>MANAGEMENT</v>
      </c>
      <c r="I49" s="88">
        <v>96</v>
      </c>
      <c r="J49" s="89">
        <v>43497</v>
      </c>
      <c r="K49" s="77">
        <f t="shared" si="0"/>
        <v>2</v>
      </c>
      <c r="L49" s="90">
        <v>300000</v>
      </c>
      <c r="M49" s="91">
        <f>IF(G49="DEXLITE",L49/8550,IF(G49="PERTALITE",L49/8000,""))</f>
        <v>35.087719298245617</v>
      </c>
      <c r="N49" s="92" t="str">
        <f>IF(C49="","",VLOOKUP(C49,'[1]MASTER LIST VEHICLE'!$C$4:$AD$154,28,FALSE))</f>
        <v>7000003617/10C0299JA</v>
      </c>
      <c r="O49" s="81" t="s">
        <v>64</v>
      </c>
    </row>
    <row r="50" spans="2:15" ht="15" hidden="1" x14ac:dyDescent="0.25">
      <c r="B50" s="72">
        <v>45</v>
      </c>
      <c r="C50" s="84" t="s">
        <v>33</v>
      </c>
      <c r="D50" s="85" t="str">
        <f>IF(C50="","",VLOOKUP(C50,'[1]MASTER LIST VEHICLE'!$C$4:$H$156,6,FALSE))</f>
        <v>TOYOTA AVANZA</v>
      </c>
      <c r="E50" s="84">
        <v>1220</v>
      </c>
      <c r="F50" s="84"/>
      <c r="G50" s="86" t="str">
        <f t="shared" si="5"/>
        <v>PERTALITE</v>
      </c>
      <c r="H50" s="87" t="str">
        <f>IF(C50="","",VLOOKUP(C50,'[1]MASTER LIST VEHICLE'!$C$4:$Q$156,15,FALSE))</f>
        <v>HC &amp; SUPPORT SERVICES</v>
      </c>
      <c r="I50" s="84">
        <v>97</v>
      </c>
      <c r="J50" s="89">
        <v>43498</v>
      </c>
      <c r="K50" s="77">
        <f t="shared" si="0"/>
        <v>2</v>
      </c>
      <c r="L50" s="90">
        <v>200000</v>
      </c>
      <c r="M50" s="91">
        <f t="shared" ref="M50:M90" si="6">IF(G50="DEXLITE",L50/8550,IF(G50="PERTALITE",L50/8000,""))</f>
        <v>25</v>
      </c>
      <c r="N50" s="92" t="str">
        <f>IF(C50="","",VLOOKUP(C50,'[1]MASTER LIST VEHICLE'!$C$4:$AD$154,28,FALSE))</f>
        <v>7000003617/10C0299JB</v>
      </c>
      <c r="O50" s="81" t="s">
        <v>64</v>
      </c>
    </row>
    <row r="51" spans="2:15" ht="15" hidden="1" x14ac:dyDescent="0.25">
      <c r="B51" s="72">
        <v>46</v>
      </c>
      <c r="C51" s="84" t="s">
        <v>14</v>
      </c>
      <c r="D51" s="85" t="str">
        <f>IF(C51="","",VLOOKUP(C51,'[1]MASTER LIST VEHICLE'!$C$4:$H$156,6,FALSE))</f>
        <v>ISUZU PANTHER</v>
      </c>
      <c r="E51" s="84">
        <v>123416</v>
      </c>
      <c r="F51" s="84"/>
      <c r="G51" s="86" t="str">
        <f t="shared" si="5"/>
        <v>DEXLITE</v>
      </c>
      <c r="H51" s="87" t="str">
        <f>IF(C51="","",VLOOKUP(C51,'[1]MASTER LIST VEHICLE'!$C$4:$Q$156,15,FALSE))</f>
        <v>CRC</v>
      </c>
      <c r="I51" s="88">
        <v>98</v>
      </c>
      <c r="J51" s="89">
        <v>43498</v>
      </c>
      <c r="K51" s="77">
        <f t="shared" si="0"/>
        <v>2</v>
      </c>
      <c r="L51" s="90">
        <v>350000</v>
      </c>
      <c r="M51" s="91">
        <f t="shared" si="6"/>
        <v>40.935672514619881</v>
      </c>
      <c r="N51" s="92" t="str">
        <f>IF(C51="","",VLOOKUP(C51,'[1]MASTER LIST VEHICLE'!$C$4:$AD$154,28,FALSE))</f>
        <v>7000003617/10C0299JO</v>
      </c>
      <c r="O51" s="81" t="s">
        <v>64</v>
      </c>
    </row>
    <row r="52" spans="2:15" ht="15" hidden="1" x14ac:dyDescent="0.25">
      <c r="B52" s="72">
        <v>47</v>
      </c>
      <c r="C52" s="93" t="s">
        <v>26</v>
      </c>
      <c r="D52" s="85" t="str">
        <f>IF(C52="","",VLOOKUP(C52,'[1]MASTER LIST VEHICLE'!$C$4:$H$156,6,FALSE))</f>
        <v>TOYOTA AVANZA</v>
      </c>
      <c r="E52" s="93">
        <v>224029</v>
      </c>
      <c r="F52" s="93"/>
      <c r="G52" s="86" t="str">
        <f t="shared" si="5"/>
        <v>PERTALITE</v>
      </c>
      <c r="H52" s="87" t="str">
        <f>IF(C52="","",VLOOKUP(C52,'[1]MASTER LIST VEHICLE'!$C$4:$Q$156,15,FALSE))</f>
        <v>HC &amp; SUPPORT SERVICES</v>
      </c>
      <c r="I52" s="84">
        <v>99</v>
      </c>
      <c r="J52" s="89">
        <v>43498</v>
      </c>
      <c r="K52" s="77">
        <f t="shared" si="0"/>
        <v>2</v>
      </c>
      <c r="L52" s="90">
        <v>250000</v>
      </c>
      <c r="M52" s="91">
        <f t="shared" si="6"/>
        <v>31.25</v>
      </c>
      <c r="N52" s="92" t="str">
        <f>IF(C52="","",VLOOKUP(C52,'[1]MASTER LIST VEHICLE'!$C$4:$AD$154,28,FALSE))</f>
        <v>7000003617/10C0299JO</v>
      </c>
      <c r="O52" s="81" t="s">
        <v>64</v>
      </c>
    </row>
    <row r="53" spans="2:15" ht="15" hidden="1" x14ac:dyDescent="0.25">
      <c r="B53" s="72">
        <v>48</v>
      </c>
      <c r="C53" s="84" t="s">
        <v>34</v>
      </c>
      <c r="D53" s="85" t="str">
        <f>IF(C53="","",VLOOKUP(C53,'[1]MASTER LIST VEHICLE'!$C$4:$H$156,6,FALSE))</f>
        <v>ISUZU PANTHER</v>
      </c>
      <c r="E53" s="84">
        <v>268137</v>
      </c>
      <c r="F53" s="84"/>
      <c r="G53" s="86" t="str">
        <f t="shared" si="5"/>
        <v>DEXLITE</v>
      </c>
      <c r="H53" s="87" t="str">
        <f>IF(C53="","",VLOOKUP(C53,'[1]MASTER LIST VEHICLE'!$C$4:$Q$156,15,FALSE))</f>
        <v>HC &amp; SUPPORT SERVICES</v>
      </c>
      <c r="I53" s="88">
        <v>100</v>
      </c>
      <c r="J53" s="89">
        <v>43499</v>
      </c>
      <c r="K53" s="77">
        <f t="shared" si="0"/>
        <v>2</v>
      </c>
      <c r="L53" s="90">
        <v>350000</v>
      </c>
      <c r="M53" s="91">
        <f t="shared" si="6"/>
        <v>40.935672514619881</v>
      </c>
      <c r="N53" s="92" t="str">
        <f>IF(C53="","",VLOOKUP(C53,'[1]MASTER LIST VEHICLE'!$C$4:$AD$154,28,FALSE))</f>
        <v>7000003617/10C0299JO</v>
      </c>
      <c r="O53" s="92" t="s">
        <v>63</v>
      </c>
    </row>
    <row r="54" spans="2:15" ht="15" hidden="1" x14ac:dyDescent="0.25">
      <c r="B54" s="72">
        <v>49</v>
      </c>
      <c r="C54" s="84" t="s">
        <v>35</v>
      </c>
      <c r="D54" s="85" t="str">
        <f>IF(C54="","",VLOOKUP(C54,'[1]MASTER LIST VEHICLE'!$C$4:$H$156,6,FALSE))</f>
        <v>TOYOTA FORTUNER</v>
      </c>
      <c r="E54" s="84">
        <v>3454</v>
      </c>
      <c r="F54" s="84"/>
      <c r="G54" s="86" t="str">
        <f t="shared" si="5"/>
        <v>DEXLITE</v>
      </c>
      <c r="H54" s="87" t="str">
        <f>IF(C54="","",VLOOKUP(C54,'[1]MASTER LIST VEHICLE'!$C$4:$Q$156,15,FALSE))</f>
        <v>MANAGEMENT</v>
      </c>
      <c r="I54" s="84">
        <v>1</v>
      </c>
      <c r="J54" s="89">
        <v>43500</v>
      </c>
      <c r="K54" s="77">
        <f t="shared" si="0"/>
        <v>2</v>
      </c>
      <c r="L54" s="90">
        <v>500000</v>
      </c>
      <c r="M54" s="91">
        <f t="shared" si="6"/>
        <v>58.479532163742689</v>
      </c>
      <c r="N54" s="92" t="str">
        <f>IF(C54="","",VLOOKUP(C54,'[1]MASTER LIST VEHICLE'!$C$4:$AD$154,28,FALSE))</f>
        <v>7000003617/10C0299JA</v>
      </c>
      <c r="O54" s="81" t="s">
        <v>64</v>
      </c>
    </row>
    <row r="55" spans="2:15" ht="15" hidden="1" x14ac:dyDescent="0.25">
      <c r="B55" s="72">
        <v>50</v>
      </c>
      <c r="C55" s="84" t="s">
        <v>16</v>
      </c>
      <c r="D55" s="85" t="str">
        <f>IF(C55="","",VLOOKUP(C55,'[1]MASTER LIST VEHICLE'!$C$4:$H$156,6,FALSE))</f>
        <v>TOYOTA INNOVA</v>
      </c>
      <c r="E55" s="84">
        <v>39835</v>
      </c>
      <c r="F55" s="84"/>
      <c r="G55" s="86" t="str">
        <f t="shared" si="5"/>
        <v>DEXLITE</v>
      </c>
      <c r="H55" s="87" t="str">
        <f>IF(C55="","",VLOOKUP(C55,'[1]MASTER LIST VEHICLE'!$C$4:$Q$156,15,FALSE))</f>
        <v>MRC</v>
      </c>
      <c r="I55" s="88">
        <v>2</v>
      </c>
      <c r="J55" s="89">
        <v>43500</v>
      </c>
      <c r="K55" s="77">
        <f t="shared" si="0"/>
        <v>2</v>
      </c>
      <c r="L55" s="90">
        <v>450000</v>
      </c>
      <c r="M55" s="91">
        <f t="shared" si="6"/>
        <v>52.631578947368418</v>
      </c>
      <c r="N55" s="92" t="str">
        <f>IF(C55="","",VLOOKUP(C55,'[1]MASTER LIST VEHICLE'!$C$4:$AD$154,28,FALSE))</f>
        <v>7000003617/10C9060HG</v>
      </c>
      <c r="O55" s="81" t="s">
        <v>64</v>
      </c>
    </row>
    <row r="56" spans="2:15" ht="15" hidden="1" x14ac:dyDescent="0.25">
      <c r="B56" s="72">
        <v>51</v>
      </c>
      <c r="C56" s="93" t="s">
        <v>10</v>
      </c>
      <c r="D56" s="85" t="str">
        <f>IF(C56="","",VLOOKUP(C56,'[1]MASTER LIST VEHICLE'!$C$4:$H$156,6,FALSE))</f>
        <v>TOYOTA FORTUNER</v>
      </c>
      <c r="E56" s="84">
        <v>54890</v>
      </c>
      <c r="F56" s="84"/>
      <c r="G56" s="86" t="str">
        <f t="shared" si="5"/>
        <v>DEXLITE</v>
      </c>
      <c r="H56" s="87" t="str">
        <f>IF(C56="","",VLOOKUP(C56,'[1]MASTER LIST VEHICLE'!$C$4:$Q$156,15,FALSE))</f>
        <v>MANAGEMENT</v>
      </c>
      <c r="I56" s="84">
        <v>3</v>
      </c>
      <c r="J56" s="89">
        <v>43500</v>
      </c>
      <c r="K56" s="77">
        <f t="shared" si="0"/>
        <v>2</v>
      </c>
      <c r="L56" s="90">
        <v>400000</v>
      </c>
      <c r="M56" s="91">
        <f t="shared" si="6"/>
        <v>46.783625730994153</v>
      </c>
      <c r="N56" s="92" t="str">
        <f>IF(C56="","",VLOOKUP(C56,'[1]MASTER LIST VEHICLE'!$C$4:$AD$154,28,FALSE))</f>
        <v>7000003617/10C0299JO</v>
      </c>
      <c r="O56" s="81" t="s">
        <v>64</v>
      </c>
    </row>
    <row r="57" spans="2:15" ht="15" hidden="1" x14ac:dyDescent="0.25">
      <c r="B57" s="72">
        <v>52</v>
      </c>
      <c r="C57" s="84" t="s">
        <v>32</v>
      </c>
      <c r="D57" s="85" t="str">
        <f>IF(C57="","",VLOOKUP(C57,'[1]MASTER LIST VEHICLE'!$C$4:$H$156,6,FALSE))</f>
        <v>TOYOTA HIACE</v>
      </c>
      <c r="E57" s="84">
        <v>5584</v>
      </c>
      <c r="F57" s="84"/>
      <c r="G57" s="75" t="s">
        <v>44</v>
      </c>
      <c r="H57" s="87" t="str">
        <f>IF(C57="","",VLOOKUP(C57,'[1]MASTER LIST VEHICLE'!$C$4:$Q$156,15,FALSE))</f>
        <v>HC &amp; SUPPORT SERVICES</v>
      </c>
      <c r="I57" s="88">
        <v>4</v>
      </c>
      <c r="J57" s="89">
        <v>43500</v>
      </c>
      <c r="K57" s="77">
        <f t="shared" si="0"/>
        <v>2</v>
      </c>
      <c r="L57" s="90">
        <v>500000</v>
      </c>
      <c r="M57" s="91">
        <f t="shared" si="6"/>
        <v>58.479532163742689</v>
      </c>
      <c r="N57" s="92" t="str">
        <f>IF(C57="","",VLOOKUP(C57,'[1]MASTER LIST VEHICLE'!$C$4:$AD$154,28,FALSE))</f>
        <v>7000003617/10C0299JO</v>
      </c>
      <c r="O57" s="92" t="s">
        <v>63</v>
      </c>
    </row>
    <row r="58" spans="2:15" ht="15" hidden="1" x14ac:dyDescent="0.25">
      <c r="B58" s="72">
        <v>53</v>
      </c>
      <c r="C58" s="84" t="s">
        <v>12</v>
      </c>
      <c r="D58" s="85" t="str">
        <f>IF(C58="","",VLOOKUP(C58,'[1]MASTER LIST VEHICLE'!$C$4:$H$156,6,FALSE))</f>
        <v>FORD RANGER</v>
      </c>
      <c r="E58" s="84">
        <v>68966</v>
      </c>
      <c r="F58" s="84"/>
      <c r="G58" s="86" t="str">
        <f t="shared" ref="G58:G65" si="7">IF(D58="","",IF(OR(D58="TOYOTA KIJANG",D58="ISUZU PANTHER",D58="TOYOTA INNOVA",D58="TOYOTA FORTUNER",D58="FORD RANGER",D58="TOYOTA HILUX"),"DEXLITE","PERTALITE"))</f>
        <v>DEXLITE</v>
      </c>
      <c r="H58" s="87" t="str">
        <f>IF(C58="","",VLOOKUP(C58,'[1]MASTER LIST VEHICLE'!$C$4:$Q$156,15,FALSE))</f>
        <v>PARTS OPERATION &amp; DISTRIBUTION LOBU</v>
      </c>
      <c r="I58" s="84">
        <v>5</v>
      </c>
      <c r="J58" s="89">
        <v>43501</v>
      </c>
      <c r="K58" s="77">
        <f t="shared" si="0"/>
        <v>2</v>
      </c>
      <c r="L58" s="94">
        <v>450000</v>
      </c>
      <c r="M58" s="91">
        <f t="shared" si="6"/>
        <v>52.631578947368418</v>
      </c>
      <c r="N58" s="92" t="str">
        <f>IF(C58="","",VLOOKUP(C58,'[1]MASTER LIST VEHICLE'!$C$4:$AD$154,28,FALSE))</f>
        <v>7000003617/10C5030HY</v>
      </c>
      <c r="O58" s="81" t="s">
        <v>64</v>
      </c>
    </row>
    <row r="59" spans="2:15" ht="15" hidden="1" x14ac:dyDescent="0.25">
      <c r="B59" s="72">
        <v>54</v>
      </c>
      <c r="C59" s="84" t="s">
        <v>52</v>
      </c>
      <c r="D59" s="85" t="s">
        <v>48</v>
      </c>
      <c r="E59" s="84">
        <v>273647</v>
      </c>
      <c r="F59" s="84"/>
      <c r="G59" s="86" t="str">
        <f t="shared" si="7"/>
        <v>DEXLITE</v>
      </c>
      <c r="H59" s="87" t="str">
        <f>IF(C59="","",VLOOKUP(C59,'[1]MASTER LIST VEHICLE'!$C$4:$Q$156,15,FALSE))</f>
        <v>HC &amp; SUPPORT SERVICES</v>
      </c>
      <c r="I59" s="88">
        <v>6</v>
      </c>
      <c r="J59" s="89">
        <v>43501</v>
      </c>
      <c r="K59" s="77">
        <f t="shared" si="0"/>
        <v>2</v>
      </c>
      <c r="L59" s="94">
        <v>400000</v>
      </c>
      <c r="M59" s="91">
        <f t="shared" si="6"/>
        <v>46.783625730994153</v>
      </c>
      <c r="N59" s="92" t="str">
        <f>IF(C59="","",VLOOKUP(C59,'[1]MASTER LIST VEHICLE'!$C$4:$AD$154,28,FALSE))</f>
        <v>7000003617/10C0299JO</v>
      </c>
      <c r="O59" s="81" t="s">
        <v>63</v>
      </c>
    </row>
    <row r="60" spans="2:15" ht="15" hidden="1" x14ac:dyDescent="0.25">
      <c r="B60" s="72">
        <v>55</v>
      </c>
      <c r="C60" s="93" t="s">
        <v>26</v>
      </c>
      <c r="D60" s="85" t="str">
        <f>IF(C60="","",VLOOKUP(C60,'[1]MASTER LIST VEHICLE'!$C$4:$H$156,6,FALSE))</f>
        <v>TOYOTA AVANZA</v>
      </c>
      <c r="E60" s="84"/>
      <c r="F60" s="84"/>
      <c r="G60" s="86" t="str">
        <f t="shared" si="7"/>
        <v>PERTALITE</v>
      </c>
      <c r="H60" s="87" t="str">
        <f>IF(C60="","",VLOOKUP(C60,'[1]MASTER LIST VEHICLE'!$C$4:$Q$156,15,FALSE))</f>
        <v>HC &amp; SUPPORT SERVICES</v>
      </c>
      <c r="I60" s="84">
        <v>7</v>
      </c>
      <c r="J60" s="89">
        <v>43502</v>
      </c>
      <c r="K60" s="77">
        <f t="shared" si="0"/>
        <v>2</v>
      </c>
      <c r="L60" s="90">
        <v>300000</v>
      </c>
      <c r="M60" s="91">
        <f t="shared" si="6"/>
        <v>37.5</v>
      </c>
      <c r="N60" s="92" t="str">
        <f>IF(C60="","",VLOOKUP(C60,'[1]MASTER LIST VEHICLE'!$C$4:$AD$154,28,FALSE))</f>
        <v>7000003617/10C0299JO</v>
      </c>
      <c r="O60" s="81" t="s">
        <v>64</v>
      </c>
    </row>
    <row r="61" spans="2:15" ht="15" hidden="1" x14ac:dyDescent="0.25">
      <c r="B61" s="72">
        <v>56</v>
      </c>
      <c r="C61" s="84" t="s">
        <v>31</v>
      </c>
      <c r="D61" s="85" t="str">
        <f>IF(C61="","",VLOOKUP(C61,'[1]MASTER LIST VEHICLE'!$C$4:$H$156,6,FALSE))</f>
        <v>TOYOTA AVANZA</v>
      </c>
      <c r="E61" s="84">
        <v>11120</v>
      </c>
      <c r="F61" s="84"/>
      <c r="G61" s="86" t="str">
        <f t="shared" si="7"/>
        <v>PERTALITE</v>
      </c>
      <c r="H61" s="87" t="str">
        <f>IF(C61="","",VLOOKUP(C61,'[1]MASTER LIST VEHICLE'!$C$4:$Q$156,15,FALSE))</f>
        <v>HC &amp; SUPPORT SERVICES</v>
      </c>
      <c r="I61" s="88">
        <v>8</v>
      </c>
      <c r="J61" s="89">
        <v>43502</v>
      </c>
      <c r="K61" s="77">
        <f t="shared" si="0"/>
        <v>2</v>
      </c>
      <c r="L61" s="90">
        <v>300000</v>
      </c>
      <c r="M61" s="91">
        <f t="shared" si="6"/>
        <v>37.5</v>
      </c>
      <c r="N61" s="92" t="str">
        <f>IF(C61="","",VLOOKUP(C61,'[1]MASTER LIST VEHICLE'!$C$4:$AD$154,28,FALSE))</f>
        <v>7000003617/10C0299JB</v>
      </c>
      <c r="O61" s="81" t="s">
        <v>64</v>
      </c>
    </row>
    <row r="62" spans="2:15" ht="15" hidden="1" x14ac:dyDescent="0.25">
      <c r="B62" s="72">
        <v>57</v>
      </c>
      <c r="C62" s="84" t="s">
        <v>14</v>
      </c>
      <c r="D62" s="85" t="str">
        <f>IF(C62="","",VLOOKUP(C62,'[1]MASTER LIST VEHICLE'!$C$4:$H$156,6,FALSE))</f>
        <v>ISUZU PANTHER</v>
      </c>
      <c r="E62" s="84">
        <v>123850</v>
      </c>
      <c r="F62" s="84"/>
      <c r="G62" s="86" t="str">
        <f t="shared" si="7"/>
        <v>DEXLITE</v>
      </c>
      <c r="H62" s="87" t="str">
        <f>IF(C62="","",VLOOKUP(C62,'[1]MASTER LIST VEHICLE'!$C$4:$Q$156,15,FALSE))</f>
        <v>CRC</v>
      </c>
      <c r="I62" s="84">
        <v>9</v>
      </c>
      <c r="J62" s="89">
        <v>43503</v>
      </c>
      <c r="K62" s="77">
        <f t="shared" si="0"/>
        <v>2</v>
      </c>
      <c r="L62" s="94">
        <v>350000</v>
      </c>
      <c r="M62" s="91">
        <f t="shared" si="6"/>
        <v>40.935672514619881</v>
      </c>
      <c r="N62" s="92" t="str">
        <f>IF(C62="","",VLOOKUP(C62,'[1]MASTER LIST VEHICLE'!$C$4:$AD$154,28,FALSE))</f>
        <v>7000003617/10C0299JO</v>
      </c>
      <c r="O62" s="81" t="s">
        <v>64</v>
      </c>
    </row>
    <row r="63" spans="2:15" ht="15" hidden="1" x14ac:dyDescent="0.25">
      <c r="B63" s="72">
        <v>58</v>
      </c>
      <c r="C63" s="84" t="s">
        <v>34</v>
      </c>
      <c r="D63" s="85" t="str">
        <f>IF(C63="","",VLOOKUP(C63,'[1]MASTER LIST VEHICLE'!$C$4:$H$156,6,FALSE))</f>
        <v>ISUZU PANTHER</v>
      </c>
      <c r="E63" s="84">
        <v>268477</v>
      </c>
      <c r="F63" s="84"/>
      <c r="G63" s="86" t="str">
        <f t="shared" si="7"/>
        <v>DEXLITE</v>
      </c>
      <c r="H63" s="87" t="str">
        <f>IF(C63="","",VLOOKUP(C63,'[1]MASTER LIST VEHICLE'!$C$4:$Q$156,15,FALSE))</f>
        <v>HC &amp; SUPPORT SERVICES</v>
      </c>
      <c r="I63" s="88">
        <v>10</v>
      </c>
      <c r="J63" s="89">
        <v>43503</v>
      </c>
      <c r="K63" s="77">
        <f t="shared" si="0"/>
        <v>2</v>
      </c>
      <c r="L63" s="90">
        <v>250000</v>
      </c>
      <c r="M63" s="91">
        <f t="shared" si="6"/>
        <v>29.239766081871345</v>
      </c>
      <c r="N63" s="92" t="str">
        <f>IF(C63="","",VLOOKUP(C63,'[1]MASTER LIST VEHICLE'!$C$4:$AD$154,28,FALSE))</f>
        <v>7000003617/10C0299JO</v>
      </c>
      <c r="O63" s="92" t="s">
        <v>63</v>
      </c>
    </row>
    <row r="64" spans="2:15" ht="15" hidden="1" x14ac:dyDescent="0.25">
      <c r="B64" s="72">
        <v>59</v>
      </c>
      <c r="C64" s="84" t="s">
        <v>13</v>
      </c>
      <c r="D64" s="85" t="str">
        <f>IF(C64="","",VLOOKUP(C64,'[1]MASTER LIST VEHICLE'!$C$4:$H$156,6,FALSE))</f>
        <v>ISUZU PANTHER</v>
      </c>
      <c r="E64" s="84">
        <v>102107</v>
      </c>
      <c r="F64" s="84"/>
      <c r="G64" s="86" t="str">
        <f t="shared" si="7"/>
        <v>DEXLITE</v>
      </c>
      <c r="H64" s="87" t="str">
        <f>IF(C64="","",VLOOKUP(C64,'[1]MASTER LIST VEHICLE'!$C$4:$Q$156,15,FALSE))</f>
        <v>FINANCE &amp; CONTRACT MANAGEMENT</v>
      </c>
      <c r="I64" s="84">
        <v>11</v>
      </c>
      <c r="J64" s="89">
        <v>43503</v>
      </c>
      <c r="K64" s="77">
        <f t="shared" si="0"/>
        <v>2</v>
      </c>
      <c r="L64" s="90">
        <v>400000</v>
      </c>
      <c r="M64" s="91">
        <f t="shared" si="6"/>
        <v>46.783625730994153</v>
      </c>
      <c r="N64" s="92" t="str">
        <f>IF(C64="","",VLOOKUP(C64,'[1]MASTER LIST VEHICLE'!$C$4:$AD$154,28,FALSE))</f>
        <v>7000003617/10C0299KB</v>
      </c>
      <c r="O64" s="81" t="s">
        <v>64</v>
      </c>
    </row>
    <row r="65" spans="2:15" ht="15" hidden="1" x14ac:dyDescent="0.25">
      <c r="B65" s="72">
        <v>60</v>
      </c>
      <c r="C65" s="84" t="s">
        <v>52</v>
      </c>
      <c r="D65" s="85" t="s">
        <v>48</v>
      </c>
      <c r="E65" s="84">
        <v>274102</v>
      </c>
      <c r="F65" s="84"/>
      <c r="G65" s="86" t="str">
        <f t="shared" si="7"/>
        <v>DEXLITE</v>
      </c>
      <c r="H65" s="87" t="str">
        <f>IF(C65="","",VLOOKUP(C65,'[1]MASTER LIST VEHICLE'!$C$4:$Q$156,15,FALSE))</f>
        <v>HC &amp; SUPPORT SERVICES</v>
      </c>
      <c r="I65" s="88">
        <v>12</v>
      </c>
      <c r="J65" s="89">
        <v>43503</v>
      </c>
      <c r="K65" s="77">
        <f t="shared" si="0"/>
        <v>2</v>
      </c>
      <c r="L65" s="94">
        <v>350000</v>
      </c>
      <c r="M65" s="91">
        <f t="shared" si="6"/>
        <v>40.935672514619881</v>
      </c>
      <c r="N65" s="92" t="str">
        <f>IF(C65="","",VLOOKUP(C65,'[1]MASTER LIST VEHICLE'!$C$4:$AD$154,28,FALSE))</f>
        <v>7000003617/10C0299JO</v>
      </c>
      <c r="O65" s="81" t="s">
        <v>63</v>
      </c>
    </row>
    <row r="66" spans="2:15" ht="15" hidden="1" x14ac:dyDescent="0.25">
      <c r="B66" s="72">
        <v>61</v>
      </c>
      <c r="C66" s="93" t="s">
        <v>32</v>
      </c>
      <c r="D66" s="85" t="str">
        <f>IF(C66="","",VLOOKUP(C66,'[1]MASTER LIST VEHICLE'!$C$4:$H$156,6,FALSE))</f>
        <v>TOYOTA HIACE</v>
      </c>
      <c r="E66" s="84">
        <v>6108</v>
      </c>
      <c r="F66" s="84"/>
      <c r="G66" s="75" t="s">
        <v>44</v>
      </c>
      <c r="H66" s="87" t="str">
        <f>IF(C66="","",VLOOKUP(C66,'[1]MASTER LIST VEHICLE'!$C$4:$Q$156,15,FALSE))</f>
        <v>HC &amp; SUPPORT SERVICES</v>
      </c>
      <c r="I66" s="84">
        <v>13</v>
      </c>
      <c r="J66" s="89">
        <v>43504</v>
      </c>
      <c r="K66" s="77">
        <f t="shared" si="0"/>
        <v>2</v>
      </c>
      <c r="L66" s="90">
        <v>500000</v>
      </c>
      <c r="M66" s="91">
        <f t="shared" si="6"/>
        <v>58.479532163742689</v>
      </c>
      <c r="N66" s="92" t="str">
        <f>IF(C66="","",VLOOKUP(C66,'[1]MASTER LIST VEHICLE'!$C$4:$AD$154,28,FALSE))</f>
        <v>7000003617/10C0299JO</v>
      </c>
      <c r="O66" s="92" t="s">
        <v>63</v>
      </c>
    </row>
    <row r="67" spans="2:15" ht="15" hidden="1" x14ac:dyDescent="0.25">
      <c r="B67" s="72">
        <v>62</v>
      </c>
      <c r="C67" s="84" t="s">
        <v>20</v>
      </c>
      <c r="D67" s="85" t="str">
        <f>IF(C67="","",VLOOKUP(C67,'[1]MASTER LIST VEHICLE'!$C$4:$H$156,6,FALSE))</f>
        <v>ISUZU PANTHER</v>
      </c>
      <c r="E67" s="84">
        <v>59159</v>
      </c>
      <c r="F67" s="84"/>
      <c r="G67" s="86" t="str">
        <f>IF(D67="","",IF(OR(D67="TOYOTA KIJANG",D67="ISUZU PANTHER",D67="TOYOTA INNOVA",D67="TOYOTA FORTUNER",D67="FORD RANGER",D67="TOYOTA HILUX"),"DEXLITE","PERTALITE"))</f>
        <v>DEXLITE</v>
      </c>
      <c r="H67" s="87" t="str">
        <f>IF(C67="","",VLOOKUP(C67,'[1]MASTER LIST VEHICLE'!$C$4:$Q$156,15,FALSE))</f>
        <v>PARTS OPERATION &amp; DISTRIBUTION LOBU</v>
      </c>
      <c r="I67" s="88">
        <v>14</v>
      </c>
      <c r="J67" s="89">
        <v>43505</v>
      </c>
      <c r="K67" s="77">
        <f t="shared" si="0"/>
        <v>2</v>
      </c>
      <c r="L67" s="90">
        <v>300000</v>
      </c>
      <c r="M67" s="91">
        <f t="shared" si="6"/>
        <v>35.087719298245617</v>
      </c>
      <c r="N67" s="92" t="str">
        <f>IF(C67="","",VLOOKUP(C67,'[1]MASTER LIST VEHICLE'!$C$4:$AD$154,28,FALSE))</f>
        <v>7000003617/10C0230HY</v>
      </c>
      <c r="O67" s="81" t="s">
        <v>64</v>
      </c>
    </row>
    <row r="68" spans="2:15" ht="15" hidden="1" x14ac:dyDescent="0.25">
      <c r="B68" s="72">
        <v>63</v>
      </c>
      <c r="C68" s="84" t="s">
        <v>52</v>
      </c>
      <c r="D68" s="85" t="s">
        <v>48</v>
      </c>
      <c r="E68" s="84">
        <v>274505</v>
      </c>
      <c r="F68" s="84"/>
      <c r="G68" s="86" t="str">
        <f>IF(D68="","",IF(OR(D68="TOYOTA KIJANG",D68="ISUZU PANTHER",D68="TOYOTA INNOVA",D68="TOYOTA FORTUNER",D68="FORD RANGER",D68="TOYOTA HILUX"),"DEXLITE","PERTALITE"))</f>
        <v>DEXLITE</v>
      </c>
      <c r="H68" s="87" t="str">
        <f>IF(C68="","",VLOOKUP(C68,'[1]MASTER LIST VEHICLE'!$C$4:$Q$156,15,FALSE))</f>
        <v>HC &amp; SUPPORT SERVICES</v>
      </c>
      <c r="I68" s="84">
        <v>15</v>
      </c>
      <c r="J68" s="89">
        <v>43506</v>
      </c>
      <c r="K68" s="77">
        <f t="shared" si="0"/>
        <v>2</v>
      </c>
      <c r="L68" s="94">
        <v>300000</v>
      </c>
      <c r="M68" s="91">
        <f t="shared" si="6"/>
        <v>35.087719298245617</v>
      </c>
      <c r="N68" s="92" t="str">
        <f>IF(C68="","",VLOOKUP(C68,'[1]MASTER LIST VEHICLE'!$C$4:$AD$154,28,FALSE))</f>
        <v>7000003617/10C0299JO</v>
      </c>
      <c r="O68" s="81" t="s">
        <v>63</v>
      </c>
    </row>
    <row r="69" spans="2:15" ht="15" hidden="1" x14ac:dyDescent="0.25">
      <c r="B69" s="72">
        <v>64</v>
      </c>
      <c r="C69" s="84" t="s">
        <v>17</v>
      </c>
      <c r="D69" s="85" t="str">
        <f>IF(C69="","",VLOOKUP(C69,'[1]MASTER LIST VEHICLE'!$C$4:$H$156,6,FALSE))</f>
        <v>FORD RANGER</v>
      </c>
      <c r="E69" s="84">
        <v>153468</v>
      </c>
      <c r="F69" s="84"/>
      <c r="G69" s="86" t="str">
        <f>IF(D69="","",IF(OR(D69="TOYOTA KIJANG",D69="ISUZU PANTHER",D69="TOYOTA INNOVA",D69="TOYOTA FORTUNER",D69="FORD RANGER",D69="TOYOTA HILUX"),"DEXLITE","PERTALITE"))</f>
        <v>DEXLITE</v>
      </c>
      <c r="H69" s="87" t="str">
        <f>IF(C69="","",VLOOKUP(C69,'[1]MASTER LIST VEHICLE'!$C$4:$Q$156,15,FALSE))</f>
        <v>HC &amp; SUPPORT SERVICES</v>
      </c>
      <c r="I69" s="88">
        <v>16</v>
      </c>
      <c r="J69" s="89">
        <v>43506</v>
      </c>
      <c r="K69" s="77">
        <f t="shared" si="0"/>
        <v>2</v>
      </c>
      <c r="L69" s="90">
        <v>300000</v>
      </c>
      <c r="M69" s="91">
        <f t="shared" si="6"/>
        <v>35.087719298245617</v>
      </c>
      <c r="N69" s="92" t="str">
        <f>IF(C69="","",VLOOKUP(C69,'[1]MASTER LIST VEHICLE'!$C$4:$AD$154,28,FALSE))</f>
        <v>7000003617/10C0299JO</v>
      </c>
      <c r="O69" s="92" t="s">
        <v>63</v>
      </c>
    </row>
    <row r="70" spans="2:15" ht="15" hidden="1" x14ac:dyDescent="0.25">
      <c r="B70" s="72">
        <v>65</v>
      </c>
      <c r="C70" s="84" t="s">
        <v>11</v>
      </c>
      <c r="D70" s="85" t="str">
        <f>IF(C70="","",VLOOKUP(C70,'[1]MASTER LIST VEHICLE'!$C$4:$H$156,6,FALSE))</f>
        <v>TOYOTA FORTUNER</v>
      </c>
      <c r="E70" s="84"/>
      <c r="F70" s="84"/>
      <c r="G70" s="86" t="str">
        <f>IF(D70="","",IF(OR(D70="TOYOTA KIJANG",D70="ISUZU PANTHER",D70="TOYOTA INNOVA",D70="TOYOTA FORTUNER",D70="FORD RANGER",D70="TOYOTA HILUX"),"DEXLITE","PERTALITE"))</f>
        <v>DEXLITE</v>
      </c>
      <c r="H70" s="87" t="str">
        <f>IF(C70="","",VLOOKUP(C70,'[1]MASTER LIST VEHICLE'!$C$4:$Q$156,15,FALSE))</f>
        <v>MANAGEMENT</v>
      </c>
      <c r="I70" s="84">
        <v>17</v>
      </c>
      <c r="J70" s="89">
        <v>43507</v>
      </c>
      <c r="K70" s="77">
        <f t="shared" si="0"/>
        <v>2</v>
      </c>
      <c r="L70" s="90">
        <v>400000</v>
      </c>
      <c r="M70" s="91">
        <f t="shared" si="6"/>
        <v>46.783625730994153</v>
      </c>
      <c r="N70" s="92" t="str">
        <f>IF(C70="","",VLOOKUP(C70,'[1]MASTER LIST VEHICLE'!$C$4:$AD$154,28,FALSE))</f>
        <v>7000003617/10C0299JA</v>
      </c>
      <c r="O70" s="81" t="s">
        <v>64</v>
      </c>
    </row>
    <row r="71" spans="2:15" ht="15" hidden="1" x14ac:dyDescent="0.25">
      <c r="B71" s="72">
        <v>66</v>
      </c>
      <c r="C71" s="84" t="s">
        <v>37</v>
      </c>
      <c r="D71" s="85" t="str">
        <f>IF(C71="","",VLOOKUP(C71,'[1]MASTER LIST VEHICLE'!$C$4:$H$156,6,FALSE))</f>
        <v>TOYOTA HILUX</v>
      </c>
      <c r="E71" s="84">
        <v>8391</v>
      </c>
      <c r="F71" s="84"/>
      <c r="G71" s="86" t="str">
        <f>IF(D71="","",IF(OR(D71="TOYOTA KIJANG",D71="ISUZU PANTHER",D71="TOYOTA INNOVA",D71="TOYOTA FORTUNER",D71="FORD RANGER",D71="TOYOTA HILUX"),"DEXLITE","PERTALITE"))</f>
        <v>DEXLITE</v>
      </c>
      <c r="H71" s="87" t="str">
        <f>IF(C71="","",VLOOKUP(C71,'[1]MASTER LIST VEHICLE'!$C$4:$Q$156,15,FALSE))</f>
        <v>BUSINESS. DEV. &amp; CUSTOMER. SERV.</v>
      </c>
      <c r="I71" s="88">
        <v>18</v>
      </c>
      <c r="J71" s="89">
        <v>43507</v>
      </c>
      <c r="K71" s="77">
        <f t="shared" ref="K71:K134" si="8">MONTH(J71)</f>
        <v>2</v>
      </c>
      <c r="L71" s="90">
        <v>450000</v>
      </c>
      <c r="M71" s="91">
        <f t="shared" si="6"/>
        <v>52.631578947368418</v>
      </c>
      <c r="N71" s="92" t="str">
        <f>IF(C71="","",VLOOKUP(C71,'[1]MASTER LIST VEHICLE'!$C$4:$AD$154,28,FALSE))</f>
        <v>7000003617/10C0299FZ</v>
      </c>
      <c r="O71" s="81" t="s">
        <v>64</v>
      </c>
    </row>
    <row r="72" spans="2:15" ht="15" hidden="1" x14ac:dyDescent="0.25">
      <c r="B72" s="72">
        <v>67</v>
      </c>
      <c r="C72" s="84" t="s">
        <v>32</v>
      </c>
      <c r="D72" s="85" t="str">
        <f>IF(C72="","",VLOOKUP(C72,'[1]MASTER LIST VEHICLE'!$C$4:$H$156,6,FALSE))</f>
        <v>TOYOTA HIACE</v>
      </c>
      <c r="E72" s="84">
        <v>6671</v>
      </c>
      <c r="F72" s="84"/>
      <c r="G72" s="75" t="s">
        <v>44</v>
      </c>
      <c r="H72" s="87" t="str">
        <f>IF(C72="","",VLOOKUP(C72,'[1]MASTER LIST VEHICLE'!$C$4:$Q$156,15,FALSE))</f>
        <v>HC &amp; SUPPORT SERVICES</v>
      </c>
      <c r="I72" s="84">
        <v>19</v>
      </c>
      <c r="J72" s="89">
        <v>43508</v>
      </c>
      <c r="K72" s="77">
        <f t="shared" si="8"/>
        <v>2</v>
      </c>
      <c r="L72" s="90">
        <v>500000</v>
      </c>
      <c r="M72" s="91">
        <f t="shared" si="6"/>
        <v>58.479532163742689</v>
      </c>
      <c r="N72" s="92" t="str">
        <f>IF(C72="","",VLOOKUP(C72,'[1]MASTER LIST VEHICLE'!$C$4:$AD$154,28,FALSE))</f>
        <v>7000003617/10C0299JO</v>
      </c>
      <c r="O72" s="92" t="s">
        <v>63</v>
      </c>
    </row>
    <row r="73" spans="2:15" ht="15" hidden="1" x14ac:dyDescent="0.25">
      <c r="B73" s="72">
        <v>68</v>
      </c>
      <c r="C73" s="84" t="s">
        <v>34</v>
      </c>
      <c r="D73" s="85" t="str">
        <f>IF(C73="","",VLOOKUP(C73,'[1]MASTER LIST VEHICLE'!$C$4:$H$156,6,FALSE))</f>
        <v>ISUZU PANTHER</v>
      </c>
      <c r="E73" s="84">
        <v>268965</v>
      </c>
      <c r="F73" s="84"/>
      <c r="G73" s="86" t="str">
        <f t="shared" ref="G73:G84" si="9">IF(D73="","",IF(OR(D73="TOYOTA KIJANG",D73="ISUZU PANTHER",D73="TOYOTA INNOVA",D73="TOYOTA FORTUNER",D73="FORD RANGER",D73="TOYOTA HILUX"),"DEXLITE","PERTALITE"))</f>
        <v>DEXLITE</v>
      </c>
      <c r="H73" s="87" t="str">
        <f>IF(C73="","",VLOOKUP(C73,'[1]MASTER LIST VEHICLE'!$C$4:$Q$156,15,FALSE))</f>
        <v>HC &amp; SUPPORT SERVICES</v>
      </c>
      <c r="I73" s="88">
        <v>20</v>
      </c>
      <c r="J73" s="89">
        <v>43508</v>
      </c>
      <c r="K73" s="77">
        <f t="shared" si="8"/>
        <v>2</v>
      </c>
      <c r="L73" s="90">
        <v>350000</v>
      </c>
      <c r="M73" s="91">
        <f t="shared" si="6"/>
        <v>40.935672514619881</v>
      </c>
      <c r="N73" s="92" t="str">
        <f>IF(C73="","",VLOOKUP(C73,'[1]MASTER LIST VEHICLE'!$C$4:$AD$154,28,FALSE))</f>
        <v>7000003617/10C0299JO</v>
      </c>
      <c r="O73" s="92" t="s">
        <v>63</v>
      </c>
    </row>
    <row r="74" spans="2:15" ht="15" hidden="1" x14ac:dyDescent="0.25">
      <c r="B74" s="72">
        <v>69</v>
      </c>
      <c r="C74" s="84" t="s">
        <v>36</v>
      </c>
      <c r="D74" s="85" t="str">
        <f>IF(C74="","",VLOOKUP(C74,'[1]MASTER LIST VEHICLE'!$C$4:$H$156,6,FALSE))</f>
        <v>TOYOTA HILUX</v>
      </c>
      <c r="E74" s="84">
        <v>12099</v>
      </c>
      <c r="F74" s="84"/>
      <c r="G74" s="86" t="str">
        <f t="shared" si="9"/>
        <v>DEXLITE</v>
      </c>
      <c r="H74" s="87" t="str">
        <f>IF(C74="","",VLOOKUP(C74,'[1]MASTER LIST VEHICLE'!$C$4:$Q$156,15,FALSE))</f>
        <v>MRC</v>
      </c>
      <c r="I74" s="84">
        <v>21</v>
      </c>
      <c r="J74" s="89">
        <v>43508</v>
      </c>
      <c r="K74" s="77">
        <f t="shared" si="8"/>
        <v>2</v>
      </c>
      <c r="L74" s="94">
        <v>400000</v>
      </c>
      <c r="M74" s="91">
        <f t="shared" si="6"/>
        <v>46.783625730994153</v>
      </c>
      <c r="N74" s="92" t="str">
        <f>IF(C74="","",VLOOKUP(C74,'[1]MASTER LIST VEHICLE'!$C$4:$AD$154,28,FALSE))</f>
        <v>7000003617/10C9060HG</v>
      </c>
      <c r="O74" s="81" t="s">
        <v>64</v>
      </c>
    </row>
    <row r="75" spans="2:15" ht="15" hidden="1" x14ac:dyDescent="0.25">
      <c r="B75" s="72">
        <v>70</v>
      </c>
      <c r="C75" s="84" t="s">
        <v>52</v>
      </c>
      <c r="D75" s="85" t="s">
        <v>48</v>
      </c>
      <c r="E75" s="84"/>
      <c r="F75" s="84"/>
      <c r="G75" s="86" t="str">
        <f t="shared" si="9"/>
        <v>DEXLITE</v>
      </c>
      <c r="H75" s="87" t="str">
        <f>IF(C75="","",VLOOKUP(C75,'[1]MASTER LIST VEHICLE'!$C$4:$Q$156,15,FALSE))</f>
        <v>HC &amp; SUPPORT SERVICES</v>
      </c>
      <c r="I75" s="88">
        <v>22</v>
      </c>
      <c r="J75" s="89">
        <v>43508</v>
      </c>
      <c r="K75" s="77">
        <f t="shared" si="8"/>
        <v>2</v>
      </c>
      <c r="L75" s="90">
        <v>350000</v>
      </c>
      <c r="M75" s="91">
        <f t="shared" si="6"/>
        <v>40.935672514619881</v>
      </c>
      <c r="N75" s="92" t="str">
        <f>IF(C75="","",VLOOKUP(C75,'[1]MASTER LIST VEHICLE'!$C$4:$AD$154,28,FALSE))</f>
        <v>7000003617/10C0299JO</v>
      </c>
      <c r="O75" s="81" t="s">
        <v>63</v>
      </c>
    </row>
    <row r="76" spans="2:15" ht="15" hidden="1" x14ac:dyDescent="0.25">
      <c r="B76" s="72">
        <v>71</v>
      </c>
      <c r="C76" s="84" t="s">
        <v>35</v>
      </c>
      <c r="D76" s="85" t="str">
        <f>IF(C76="","",VLOOKUP(C76,'[1]MASTER LIST VEHICLE'!$C$4:$H$156,6,FALSE))</f>
        <v>TOYOTA FORTUNER</v>
      </c>
      <c r="E76" s="84">
        <v>3928</v>
      </c>
      <c r="F76" s="84"/>
      <c r="G76" s="86" t="str">
        <f t="shared" si="9"/>
        <v>DEXLITE</v>
      </c>
      <c r="H76" s="87" t="str">
        <f>IF(C76="","",VLOOKUP(C76,'[1]MASTER LIST VEHICLE'!$C$4:$Q$156,15,FALSE))</f>
        <v>MANAGEMENT</v>
      </c>
      <c r="I76" s="84">
        <v>23</v>
      </c>
      <c r="J76" s="89">
        <v>43509</v>
      </c>
      <c r="K76" s="77">
        <f t="shared" si="8"/>
        <v>2</v>
      </c>
      <c r="L76" s="94">
        <v>400000</v>
      </c>
      <c r="M76" s="91">
        <f t="shared" si="6"/>
        <v>46.783625730994153</v>
      </c>
      <c r="N76" s="92" t="str">
        <f>IF(C76="","",VLOOKUP(C76,'[1]MASTER LIST VEHICLE'!$C$4:$AD$154,28,FALSE))</f>
        <v>7000003617/10C0299JA</v>
      </c>
      <c r="O76" s="81" t="s">
        <v>64</v>
      </c>
    </row>
    <row r="77" spans="2:15" ht="15" hidden="1" x14ac:dyDescent="0.25">
      <c r="B77" s="72">
        <v>72</v>
      </c>
      <c r="C77" s="93" t="s">
        <v>14</v>
      </c>
      <c r="D77" s="85" t="str">
        <f>IF(C77="","",VLOOKUP(C77,'[1]MASTER LIST VEHICLE'!$C$4:$H$156,6,FALSE))</f>
        <v>ISUZU PANTHER</v>
      </c>
      <c r="E77" s="84">
        <v>124313</v>
      </c>
      <c r="F77" s="84"/>
      <c r="G77" s="86" t="str">
        <f t="shared" si="9"/>
        <v>DEXLITE</v>
      </c>
      <c r="H77" s="87" t="str">
        <f>IF(C77="","",VLOOKUP(C77,'[1]MASTER LIST VEHICLE'!$C$4:$Q$156,15,FALSE))</f>
        <v>CRC</v>
      </c>
      <c r="I77" s="88">
        <v>24</v>
      </c>
      <c r="J77" s="89">
        <v>43509</v>
      </c>
      <c r="K77" s="77">
        <f t="shared" si="8"/>
        <v>2</v>
      </c>
      <c r="L77" s="90">
        <v>350000</v>
      </c>
      <c r="M77" s="91">
        <f t="shared" si="6"/>
        <v>40.935672514619881</v>
      </c>
      <c r="N77" s="92" t="str">
        <f>IF(C77="","",VLOOKUP(C77,'[1]MASTER LIST VEHICLE'!$C$4:$AD$154,28,FALSE))</f>
        <v>7000003617/10C0299JO</v>
      </c>
      <c r="O77" s="81" t="s">
        <v>64</v>
      </c>
    </row>
    <row r="78" spans="2:15" ht="15" hidden="1" x14ac:dyDescent="0.25">
      <c r="B78" s="72">
        <v>73</v>
      </c>
      <c r="C78" s="84" t="s">
        <v>34</v>
      </c>
      <c r="D78" s="85" t="str">
        <f>IF(C78="","",VLOOKUP(C78,'[1]MASTER LIST VEHICLE'!$C$4:$H$156,6,FALSE))</f>
        <v>ISUZU PANTHER</v>
      </c>
      <c r="E78" s="84">
        <v>269243</v>
      </c>
      <c r="F78" s="84"/>
      <c r="G78" s="86" t="str">
        <f t="shared" si="9"/>
        <v>DEXLITE</v>
      </c>
      <c r="H78" s="87" t="str">
        <f>IF(C78="","",VLOOKUP(C78,'[1]MASTER LIST VEHICLE'!$C$4:$Q$156,15,FALSE))</f>
        <v>HC &amp; SUPPORT SERVICES</v>
      </c>
      <c r="I78" s="84">
        <v>25</v>
      </c>
      <c r="J78" s="89">
        <v>43510</v>
      </c>
      <c r="K78" s="77">
        <f t="shared" si="8"/>
        <v>2</v>
      </c>
      <c r="L78" s="90">
        <v>200000</v>
      </c>
      <c r="M78" s="91">
        <f t="shared" si="6"/>
        <v>23.391812865497077</v>
      </c>
      <c r="N78" s="92" t="str">
        <f>IF(C78="","",VLOOKUP(C78,'[1]MASTER LIST VEHICLE'!$C$4:$AD$154,28,FALSE))</f>
        <v>7000003617/10C0299JO</v>
      </c>
      <c r="O78" s="92" t="s">
        <v>63</v>
      </c>
    </row>
    <row r="79" spans="2:15" ht="15" hidden="1" x14ac:dyDescent="0.25">
      <c r="B79" s="72">
        <v>74</v>
      </c>
      <c r="C79" s="84" t="s">
        <v>52</v>
      </c>
      <c r="D79" s="85" t="s">
        <v>48</v>
      </c>
      <c r="E79" s="84">
        <v>275202</v>
      </c>
      <c r="F79" s="84"/>
      <c r="G79" s="86" t="str">
        <f t="shared" si="9"/>
        <v>DEXLITE</v>
      </c>
      <c r="H79" s="87" t="str">
        <f>IF(C79="","",VLOOKUP(C79,'[1]MASTER LIST VEHICLE'!$C$4:$Q$156,15,FALSE))</f>
        <v>HC &amp; SUPPORT SERVICES</v>
      </c>
      <c r="I79" s="88">
        <v>26</v>
      </c>
      <c r="J79" s="89">
        <v>43510</v>
      </c>
      <c r="K79" s="77">
        <f t="shared" si="8"/>
        <v>2</v>
      </c>
      <c r="L79" s="90">
        <v>350000</v>
      </c>
      <c r="M79" s="91">
        <f t="shared" si="6"/>
        <v>40.935672514619881</v>
      </c>
      <c r="N79" s="92" t="str">
        <f>IF(C79="","",VLOOKUP(C79,'[1]MASTER LIST VEHICLE'!$C$4:$AD$154,28,FALSE))</f>
        <v>7000003617/10C0299JO</v>
      </c>
      <c r="O79" s="81" t="s">
        <v>63</v>
      </c>
    </row>
    <row r="80" spans="2:15" ht="15" hidden="1" x14ac:dyDescent="0.25">
      <c r="B80" s="72">
        <v>75</v>
      </c>
      <c r="C80" s="84" t="s">
        <v>13</v>
      </c>
      <c r="D80" s="85" t="str">
        <f>IF(C80="","",VLOOKUP(C80,'[1]MASTER LIST VEHICLE'!$C$4:$H$156,6,FALSE))</f>
        <v>ISUZU PANTHER</v>
      </c>
      <c r="E80" s="84">
        <v>102513</v>
      </c>
      <c r="F80" s="84"/>
      <c r="G80" s="86" t="str">
        <f t="shared" si="9"/>
        <v>DEXLITE</v>
      </c>
      <c r="H80" s="87" t="str">
        <f>IF(C80="","",VLOOKUP(C80,'[1]MASTER LIST VEHICLE'!$C$4:$Q$156,15,FALSE))</f>
        <v>FINANCE &amp; CONTRACT MANAGEMENT</v>
      </c>
      <c r="I80" s="84">
        <v>27</v>
      </c>
      <c r="J80" s="89">
        <v>43510</v>
      </c>
      <c r="K80" s="77">
        <f t="shared" si="8"/>
        <v>2</v>
      </c>
      <c r="L80" s="94">
        <v>250000</v>
      </c>
      <c r="M80" s="91">
        <f t="shared" si="6"/>
        <v>29.239766081871345</v>
      </c>
      <c r="N80" s="92" t="str">
        <f>IF(C80="","",VLOOKUP(C80,'[1]MASTER LIST VEHICLE'!$C$4:$AD$154,28,FALSE))</f>
        <v>7000003617/10C0299KB</v>
      </c>
      <c r="O80" s="81" t="s">
        <v>64</v>
      </c>
    </row>
    <row r="81" spans="2:15" ht="15" hidden="1" x14ac:dyDescent="0.25">
      <c r="B81" s="72">
        <v>76</v>
      </c>
      <c r="C81" s="93" t="s">
        <v>33</v>
      </c>
      <c r="D81" s="85" t="str">
        <f>IF(C81="","",VLOOKUP(C81,'[1]MASTER LIST VEHICLE'!$C$4:$H$156,6,FALSE))</f>
        <v>TOYOTA AVANZA</v>
      </c>
      <c r="E81" s="84">
        <v>12456</v>
      </c>
      <c r="F81" s="84"/>
      <c r="G81" s="86" t="str">
        <f t="shared" si="9"/>
        <v>PERTALITE</v>
      </c>
      <c r="H81" s="87" t="str">
        <f>IF(C81="","",VLOOKUP(C81,'[1]MASTER LIST VEHICLE'!$C$4:$Q$156,15,FALSE))</f>
        <v>HC &amp; SUPPORT SERVICES</v>
      </c>
      <c r="I81" s="88">
        <v>28</v>
      </c>
      <c r="J81" s="89">
        <v>43510</v>
      </c>
      <c r="K81" s="77">
        <f t="shared" si="8"/>
        <v>2</v>
      </c>
      <c r="L81" s="90">
        <v>200000</v>
      </c>
      <c r="M81" s="91">
        <f t="shared" si="6"/>
        <v>25</v>
      </c>
      <c r="N81" s="92" t="str">
        <f>IF(C81="","",VLOOKUP(C81,'[1]MASTER LIST VEHICLE'!$C$4:$AD$154,28,FALSE))</f>
        <v>7000003617/10C0299JB</v>
      </c>
      <c r="O81" s="81" t="s">
        <v>64</v>
      </c>
    </row>
    <row r="82" spans="2:15" ht="15" hidden="1" x14ac:dyDescent="0.25">
      <c r="B82" s="72">
        <v>77</v>
      </c>
      <c r="C82" s="84" t="s">
        <v>16</v>
      </c>
      <c r="D82" s="85" t="str">
        <f>IF(C82="","",VLOOKUP(C82,'[1]MASTER LIST VEHICLE'!$C$4:$H$156,6,FALSE))</f>
        <v>TOYOTA INNOVA</v>
      </c>
      <c r="E82" s="84">
        <v>40367</v>
      </c>
      <c r="F82" s="84"/>
      <c r="G82" s="86" t="str">
        <f t="shared" si="9"/>
        <v>DEXLITE</v>
      </c>
      <c r="H82" s="87" t="str">
        <f>IF(C82="","",VLOOKUP(C82,'[1]MASTER LIST VEHICLE'!$C$4:$Q$156,15,FALSE))</f>
        <v>MRC</v>
      </c>
      <c r="I82" s="84">
        <v>29</v>
      </c>
      <c r="J82" s="89">
        <v>43511</v>
      </c>
      <c r="K82" s="77">
        <f t="shared" si="8"/>
        <v>2</v>
      </c>
      <c r="L82" s="90">
        <v>400000</v>
      </c>
      <c r="M82" s="91">
        <f t="shared" si="6"/>
        <v>46.783625730994153</v>
      </c>
      <c r="N82" s="92" t="str">
        <f>IF(C82="","",VLOOKUP(C82,'[1]MASTER LIST VEHICLE'!$C$4:$AD$154,28,FALSE))</f>
        <v>7000003617/10C9060HG</v>
      </c>
      <c r="O82" s="81" t="s">
        <v>64</v>
      </c>
    </row>
    <row r="83" spans="2:15" ht="15" hidden="1" x14ac:dyDescent="0.25">
      <c r="B83" s="72">
        <v>78</v>
      </c>
      <c r="C83" s="84" t="s">
        <v>17</v>
      </c>
      <c r="D83" s="85" t="str">
        <f>IF(C83="","",VLOOKUP(C83,'[1]MASTER LIST VEHICLE'!$C$4:$H$156,6,FALSE))</f>
        <v>FORD RANGER</v>
      </c>
      <c r="E83" s="84">
        <v>153757</v>
      </c>
      <c r="F83" s="84"/>
      <c r="G83" s="86" t="str">
        <f t="shared" si="9"/>
        <v>DEXLITE</v>
      </c>
      <c r="H83" s="87" t="str">
        <f>IF(C83="","",VLOOKUP(C83,'[1]MASTER LIST VEHICLE'!$C$4:$Q$156,15,FALSE))</f>
        <v>HC &amp; SUPPORT SERVICES</v>
      </c>
      <c r="I83" s="88">
        <v>30</v>
      </c>
      <c r="J83" s="89">
        <v>43512</v>
      </c>
      <c r="K83" s="77">
        <f t="shared" si="8"/>
        <v>2</v>
      </c>
      <c r="L83" s="94">
        <v>300000</v>
      </c>
      <c r="M83" s="91">
        <f t="shared" si="6"/>
        <v>35.087719298245617</v>
      </c>
      <c r="N83" s="92" t="str">
        <f>IF(C83="","",VLOOKUP(C83,'[1]MASTER LIST VEHICLE'!$C$4:$AD$154,28,FALSE))</f>
        <v>7000003617/10C0299JO</v>
      </c>
      <c r="O83" s="92" t="s">
        <v>63</v>
      </c>
    </row>
    <row r="84" spans="2:15" ht="15" hidden="1" x14ac:dyDescent="0.25">
      <c r="B84" s="72">
        <v>79</v>
      </c>
      <c r="C84" s="84" t="s">
        <v>34</v>
      </c>
      <c r="D84" s="85" t="str">
        <f>IF(C84="","",VLOOKUP(C84,'[1]MASTER LIST VEHICLE'!$C$4:$H$156,6,FALSE))</f>
        <v>ISUZU PANTHER</v>
      </c>
      <c r="E84" s="84">
        <v>269585</v>
      </c>
      <c r="F84" s="84"/>
      <c r="G84" s="86" t="str">
        <f t="shared" si="9"/>
        <v>DEXLITE</v>
      </c>
      <c r="H84" s="87" t="str">
        <f>IF(C84="","",VLOOKUP(C84,'[1]MASTER LIST VEHICLE'!$C$4:$Q$156,15,FALSE))</f>
        <v>HC &amp; SUPPORT SERVICES</v>
      </c>
      <c r="I84" s="84">
        <v>31</v>
      </c>
      <c r="J84" s="89">
        <v>43512</v>
      </c>
      <c r="K84" s="77">
        <f t="shared" si="8"/>
        <v>2</v>
      </c>
      <c r="L84" s="90">
        <v>250000</v>
      </c>
      <c r="M84" s="91">
        <f t="shared" si="6"/>
        <v>29.239766081871345</v>
      </c>
      <c r="N84" s="92" t="str">
        <f>IF(C84="","",VLOOKUP(C84,'[1]MASTER LIST VEHICLE'!$C$4:$AD$154,28,FALSE))</f>
        <v>7000003617/10C0299JO</v>
      </c>
      <c r="O84" s="92" t="s">
        <v>63</v>
      </c>
    </row>
    <row r="85" spans="2:15" ht="15" hidden="1" x14ac:dyDescent="0.25">
      <c r="B85" s="72">
        <v>80</v>
      </c>
      <c r="C85" s="84" t="s">
        <v>32</v>
      </c>
      <c r="D85" s="85" t="str">
        <f>IF(C85="","",VLOOKUP(C85,'[1]MASTER LIST VEHICLE'!$C$4:$H$156,6,FALSE))</f>
        <v>TOYOTA HIACE</v>
      </c>
      <c r="E85" s="84">
        <v>7232</v>
      </c>
      <c r="F85" s="84"/>
      <c r="G85" s="75" t="s">
        <v>44</v>
      </c>
      <c r="H85" s="87" t="str">
        <f>IF(C85="","",VLOOKUP(C85,'[1]MASTER LIST VEHICLE'!$C$4:$Q$156,15,FALSE))</f>
        <v>HC &amp; SUPPORT SERVICES</v>
      </c>
      <c r="I85" s="88">
        <v>32</v>
      </c>
      <c r="J85" s="89">
        <v>43512</v>
      </c>
      <c r="K85" s="77">
        <f t="shared" si="8"/>
        <v>2</v>
      </c>
      <c r="L85" s="90">
        <v>500000</v>
      </c>
      <c r="M85" s="91">
        <f t="shared" si="6"/>
        <v>58.479532163742689</v>
      </c>
      <c r="N85" s="92" t="str">
        <f>IF(C85="","",VLOOKUP(C85,'[1]MASTER LIST VEHICLE'!$C$4:$AD$154,28,FALSE))</f>
        <v>7000003617/10C0299JO</v>
      </c>
      <c r="O85" s="92" t="s">
        <v>63</v>
      </c>
    </row>
    <row r="86" spans="2:15" ht="15" x14ac:dyDescent="0.25">
      <c r="B86" s="72">
        <v>81</v>
      </c>
      <c r="C86" s="84" t="s">
        <v>15</v>
      </c>
      <c r="D86" s="85" t="str">
        <f>IF(C86="","",VLOOKUP(C86,'[1]MASTER LIST VEHICLE'!$C$4:$H$156,6,FALSE))</f>
        <v>TOYOTA INNOVA</v>
      </c>
      <c r="E86" s="84"/>
      <c r="F86" s="84"/>
      <c r="G86" s="86" t="str">
        <f t="shared" ref="G86:G95" si="10">IF(D86="","",IF(OR(D86="TOYOTA KIJANG",D86="ISUZU PANTHER",D86="TOYOTA INNOVA",D86="TOYOTA FORTUNER",D86="FORD RANGER",D86="TOYOTA HILUX"),"DEXLITE","PERTALITE"))</f>
        <v>DEXLITE</v>
      </c>
      <c r="H86" s="87" t="str">
        <f>IF(C86="","",VLOOKUP(C86,'[1]MASTER LIST VEHICLE'!$C$4:$Q$156,15,FALSE))</f>
        <v>MANAGEMENT</v>
      </c>
      <c r="I86" s="84">
        <v>33</v>
      </c>
      <c r="J86" s="89">
        <v>43513</v>
      </c>
      <c r="K86" s="77">
        <f t="shared" si="8"/>
        <v>2</v>
      </c>
      <c r="L86" s="94">
        <v>500000</v>
      </c>
      <c r="M86" s="91">
        <f t="shared" si="6"/>
        <v>58.479532163742689</v>
      </c>
      <c r="N86" s="92" t="str">
        <f>IF(C86="","",VLOOKUP(C86,'[1]MASTER LIST VEHICLE'!$C$4:$AD$154,28,FALSE))</f>
        <v>7000003617/10C0299JA</v>
      </c>
      <c r="O86" s="92" t="s">
        <v>63</v>
      </c>
    </row>
    <row r="87" spans="2:15" ht="15" hidden="1" x14ac:dyDescent="0.25">
      <c r="B87" s="72">
        <v>82</v>
      </c>
      <c r="C87" s="93" t="s">
        <v>36</v>
      </c>
      <c r="D87" s="85" t="str">
        <f>IF(C87="","",VLOOKUP(C87,'[1]MASTER LIST VEHICLE'!$C$4:$H$156,6,FALSE))</f>
        <v>TOYOTA HILUX</v>
      </c>
      <c r="E87" s="84">
        <v>12634</v>
      </c>
      <c r="F87" s="84"/>
      <c r="G87" s="86" t="str">
        <f t="shared" si="10"/>
        <v>DEXLITE</v>
      </c>
      <c r="H87" s="87" t="str">
        <f>IF(C87="","",VLOOKUP(C87,'[1]MASTER LIST VEHICLE'!$C$4:$Q$156,15,FALSE))</f>
        <v>MRC</v>
      </c>
      <c r="I87" s="88">
        <v>34</v>
      </c>
      <c r="J87" s="89">
        <v>43514</v>
      </c>
      <c r="K87" s="77">
        <f t="shared" si="8"/>
        <v>2</v>
      </c>
      <c r="L87" s="90">
        <v>500000</v>
      </c>
      <c r="M87" s="91">
        <f t="shared" si="6"/>
        <v>58.479532163742689</v>
      </c>
      <c r="N87" s="92" t="str">
        <f>IF(C87="","",VLOOKUP(C87,'[1]MASTER LIST VEHICLE'!$C$4:$AD$154,28,FALSE))</f>
        <v>7000003617/10C9060HG</v>
      </c>
      <c r="O87" s="81" t="s">
        <v>64</v>
      </c>
    </row>
    <row r="88" spans="2:15" ht="15" hidden="1" x14ac:dyDescent="0.25">
      <c r="B88" s="72">
        <v>83</v>
      </c>
      <c r="C88" s="84" t="s">
        <v>20</v>
      </c>
      <c r="D88" s="85" t="str">
        <f>IF(C88="","",VLOOKUP(C88,'[1]MASTER LIST VEHICLE'!$C$4:$H$156,6,FALSE))</f>
        <v>ISUZU PANTHER</v>
      </c>
      <c r="E88" s="84"/>
      <c r="F88" s="84"/>
      <c r="G88" s="86" t="str">
        <f t="shared" si="10"/>
        <v>DEXLITE</v>
      </c>
      <c r="H88" s="87" t="str">
        <f>IF(C88="","",VLOOKUP(C88,'[1]MASTER LIST VEHICLE'!$C$4:$Q$156,15,FALSE))</f>
        <v>PARTS OPERATION &amp; DISTRIBUTION LOBU</v>
      </c>
      <c r="I88" s="84">
        <v>35</v>
      </c>
      <c r="J88" s="89">
        <v>43514</v>
      </c>
      <c r="K88" s="77">
        <f t="shared" si="8"/>
        <v>2</v>
      </c>
      <c r="L88" s="94">
        <v>350000</v>
      </c>
      <c r="M88" s="91">
        <f t="shared" si="6"/>
        <v>40.935672514619881</v>
      </c>
      <c r="N88" s="92" t="str">
        <f>IF(C88="","",VLOOKUP(C88,'[1]MASTER LIST VEHICLE'!$C$4:$AD$154,28,FALSE))</f>
        <v>7000003617/10C0230HY</v>
      </c>
      <c r="O88" s="81" t="s">
        <v>64</v>
      </c>
    </row>
    <row r="89" spans="2:15" ht="15" hidden="1" x14ac:dyDescent="0.25">
      <c r="B89" s="72">
        <v>84</v>
      </c>
      <c r="C89" s="84" t="s">
        <v>52</v>
      </c>
      <c r="D89" s="85" t="s">
        <v>48</v>
      </c>
      <c r="E89" s="84">
        <v>275618</v>
      </c>
      <c r="F89" s="84"/>
      <c r="G89" s="86" t="str">
        <f t="shared" si="10"/>
        <v>DEXLITE</v>
      </c>
      <c r="H89" s="87" t="str">
        <f>IF(C89="","",VLOOKUP(C89,'[1]MASTER LIST VEHICLE'!$C$4:$Q$156,15,FALSE))</f>
        <v>HC &amp; SUPPORT SERVICES</v>
      </c>
      <c r="I89" s="88">
        <v>36</v>
      </c>
      <c r="J89" s="89">
        <v>43514</v>
      </c>
      <c r="K89" s="77">
        <f t="shared" si="8"/>
        <v>2</v>
      </c>
      <c r="L89" s="90">
        <v>350000</v>
      </c>
      <c r="M89" s="91">
        <f t="shared" si="6"/>
        <v>40.935672514619881</v>
      </c>
      <c r="N89" s="92" t="str">
        <f>IF(C89="","",VLOOKUP(C89,'[1]MASTER LIST VEHICLE'!$C$4:$AD$154,28,FALSE))</f>
        <v>7000003617/10C0299JO</v>
      </c>
      <c r="O89" s="81" t="s">
        <v>63</v>
      </c>
    </row>
    <row r="90" spans="2:15" ht="15" hidden="1" x14ac:dyDescent="0.25">
      <c r="B90" s="72">
        <v>85</v>
      </c>
      <c r="C90" s="84" t="s">
        <v>26</v>
      </c>
      <c r="D90" s="85" t="str">
        <f>IF(C90="","",VLOOKUP(C90,'[1]MASTER LIST VEHICLE'!$C$4:$H$156,6,FALSE))</f>
        <v>TOYOTA AVANZA</v>
      </c>
      <c r="E90" s="84"/>
      <c r="F90" s="84"/>
      <c r="G90" s="86" t="str">
        <f t="shared" si="10"/>
        <v>PERTALITE</v>
      </c>
      <c r="H90" s="87" t="str">
        <f>IF(C90="","",VLOOKUP(C90,'[1]MASTER LIST VEHICLE'!$C$4:$Q$156,15,FALSE))</f>
        <v>HC &amp; SUPPORT SERVICES</v>
      </c>
      <c r="I90" s="84">
        <v>37</v>
      </c>
      <c r="J90" s="89">
        <v>43515</v>
      </c>
      <c r="K90" s="77">
        <f t="shared" si="8"/>
        <v>2</v>
      </c>
      <c r="L90" s="90">
        <v>150000</v>
      </c>
      <c r="M90" s="91">
        <f t="shared" si="6"/>
        <v>18.75</v>
      </c>
      <c r="N90" s="92" t="str">
        <f>IF(C90="","",VLOOKUP(C90,'[1]MASTER LIST VEHICLE'!$C$4:$AD$154,28,FALSE))</f>
        <v>7000003617/10C0299JO</v>
      </c>
      <c r="O90" s="81" t="s">
        <v>64</v>
      </c>
    </row>
    <row r="91" spans="2:15" ht="15" hidden="1" x14ac:dyDescent="0.25">
      <c r="B91" s="72">
        <v>86</v>
      </c>
      <c r="C91" s="84" t="s">
        <v>31</v>
      </c>
      <c r="D91" s="85" t="str">
        <f>IF(C91="","",VLOOKUP(C91,'[1]MASTER LIST VEHICLE'!$C$4:$H$156,6,FALSE))</f>
        <v>TOYOTA AVANZA</v>
      </c>
      <c r="E91" s="84">
        <v>11597</v>
      </c>
      <c r="F91" s="84"/>
      <c r="G91" s="86" t="str">
        <f t="shared" si="10"/>
        <v>PERTALITE</v>
      </c>
      <c r="H91" s="87" t="str">
        <f>IF(C91="","",VLOOKUP(C91,'[1]MASTER LIST VEHICLE'!$C$4:$Q$156,15,FALSE))</f>
        <v>HC &amp; SUPPORT SERVICES</v>
      </c>
      <c r="I91" s="88">
        <v>38</v>
      </c>
      <c r="J91" s="89">
        <v>43514</v>
      </c>
      <c r="K91" s="77">
        <f t="shared" si="8"/>
        <v>2</v>
      </c>
      <c r="L91" s="90">
        <v>300000</v>
      </c>
      <c r="M91" s="91">
        <f>IF(G91="DEXLITE",L91/8550,IF(G91="PERTALITE",L91/8000,""))</f>
        <v>37.5</v>
      </c>
      <c r="N91" s="92" t="str">
        <f>IF(C91="","",VLOOKUP(C91,'[1]MASTER LIST VEHICLE'!$C$4:$AD$154,28,FALSE))</f>
        <v>7000003617/10C0299JB</v>
      </c>
      <c r="O91" s="81" t="s">
        <v>64</v>
      </c>
    </row>
    <row r="92" spans="2:15" ht="15" hidden="1" x14ac:dyDescent="0.25">
      <c r="B92" s="72">
        <v>87</v>
      </c>
      <c r="C92" s="84" t="s">
        <v>37</v>
      </c>
      <c r="D92" s="85" t="str">
        <f>IF(C92="","",VLOOKUP(C92,'[1]MASTER LIST VEHICLE'!$C$4:$H$156,6,FALSE))</f>
        <v>TOYOTA HILUX</v>
      </c>
      <c r="E92" s="84">
        <v>270002</v>
      </c>
      <c r="F92" s="84"/>
      <c r="G92" s="86" t="str">
        <f t="shared" si="10"/>
        <v>DEXLITE</v>
      </c>
      <c r="H92" s="87" t="str">
        <f>IF(C92="","",VLOOKUP(C92,'[1]MASTER LIST VEHICLE'!$C$4:$Q$156,15,FALSE))</f>
        <v>BUSINESS. DEV. &amp; CUSTOMER. SERV.</v>
      </c>
      <c r="I92" s="84">
        <v>39</v>
      </c>
      <c r="J92" s="89">
        <v>43515</v>
      </c>
      <c r="K92" s="77">
        <f t="shared" si="8"/>
        <v>2</v>
      </c>
      <c r="L92" s="90">
        <v>500000</v>
      </c>
      <c r="M92" s="91">
        <f t="shared" ref="M92:M155" si="11">IF(G92="DEXLITE",L92/8550,IF(G92="PERTALITE",L92/8000,""))</f>
        <v>58.479532163742689</v>
      </c>
      <c r="N92" s="92" t="str">
        <f>IF(C92="","",VLOOKUP(C92,'[1]MASTER LIST VEHICLE'!$C$4:$AD$154,28,FALSE))</f>
        <v>7000003617/10C0299FZ</v>
      </c>
      <c r="O92" s="81" t="s">
        <v>64</v>
      </c>
    </row>
    <row r="93" spans="2:15" ht="15" hidden="1" x14ac:dyDescent="0.25">
      <c r="B93" s="72">
        <v>88</v>
      </c>
      <c r="C93" s="84" t="s">
        <v>14</v>
      </c>
      <c r="D93" s="85" t="str">
        <f>IF(C93="","",VLOOKUP(C93,'[1]MASTER LIST VEHICLE'!$C$4:$H$156,6,FALSE))</f>
        <v>ISUZU PANTHER</v>
      </c>
      <c r="E93" s="84">
        <v>124783</v>
      </c>
      <c r="F93" s="84"/>
      <c r="G93" s="86" t="str">
        <f t="shared" si="10"/>
        <v>DEXLITE</v>
      </c>
      <c r="H93" s="87" t="str">
        <f>IF(C93="","",VLOOKUP(C93,'[1]MASTER LIST VEHICLE'!$C$4:$Q$156,15,FALSE))</f>
        <v>CRC</v>
      </c>
      <c r="I93" s="88">
        <v>40</v>
      </c>
      <c r="J93" s="89">
        <v>43515</v>
      </c>
      <c r="K93" s="77">
        <f t="shared" si="8"/>
        <v>2</v>
      </c>
      <c r="L93" s="90">
        <v>350000</v>
      </c>
      <c r="M93" s="91">
        <f t="shared" si="11"/>
        <v>40.935672514619881</v>
      </c>
      <c r="N93" s="92" t="str">
        <f>IF(C93="","",VLOOKUP(C93,'[1]MASTER LIST VEHICLE'!$C$4:$AD$154,28,FALSE))</f>
        <v>7000003617/10C0299JO</v>
      </c>
      <c r="O93" s="81" t="s">
        <v>64</v>
      </c>
    </row>
    <row r="94" spans="2:15" ht="15" hidden="1" x14ac:dyDescent="0.25">
      <c r="B94" s="72">
        <v>89</v>
      </c>
      <c r="C94" s="84" t="s">
        <v>34</v>
      </c>
      <c r="D94" s="85" t="str">
        <f>IF(C94="","",VLOOKUP(C94,'[1]MASTER LIST VEHICLE'!$C$4:$H$156,6,FALSE))</f>
        <v>ISUZU PANTHER</v>
      </c>
      <c r="E94" s="84">
        <v>270002</v>
      </c>
      <c r="F94" s="93"/>
      <c r="G94" s="86" t="str">
        <f t="shared" si="10"/>
        <v>DEXLITE</v>
      </c>
      <c r="H94" s="87" t="str">
        <f>IF(C94="","",VLOOKUP(C94,'[1]MASTER LIST VEHICLE'!$C$4:$Q$156,15,FALSE))</f>
        <v>HC &amp; SUPPORT SERVICES</v>
      </c>
      <c r="I94" s="84">
        <v>41</v>
      </c>
      <c r="J94" s="89">
        <v>43515</v>
      </c>
      <c r="K94" s="77">
        <f t="shared" si="8"/>
        <v>2</v>
      </c>
      <c r="L94" s="90">
        <v>250000</v>
      </c>
      <c r="M94" s="91">
        <f t="shared" si="11"/>
        <v>29.239766081871345</v>
      </c>
      <c r="N94" s="92" t="str">
        <f>IF(C94="","",VLOOKUP(C94,'[1]MASTER LIST VEHICLE'!$C$4:$AD$154,28,FALSE))</f>
        <v>7000003617/10C0299JO</v>
      </c>
      <c r="O94" s="92" t="s">
        <v>63</v>
      </c>
    </row>
    <row r="95" spans="2:15" ht="15" hidden="1" x14ac:dyDescent="0.25">
      <c r="B95" s="72">
        <v>90</v>
      </c>
      <c r="C95" s="84" t="s">
        <v>13</v>
      </c>
      <c r="D95" s="85" t="str">
        <f>IF(C95="","",VLOOKUP(C95,'[1]MASTER LIST VEHICLE'!$C$4:$H$156,6,FALSE))</f>
        <v>ISUZU PANTHER</v>
      </c>
      <c r="E95" s="84">
        <v>102957</v>
      </c>
      <c r="F95" s="84"/>
      <c r="G95" s="86" t="str">
        <f t="shared" si="10"/>
        <v>DEXLITE</v>
      </c>
      <c r="H95" s="87" t="str">
        <f>IF(C95="","",VLOOKUP(C95,'[1]MASTER LIST VEHICLE'!$C$4:$Q$156,15,FALSE))</f>
        <v>FINANCE &amp; CONTRACT MANAGEMENT</v>
      </c>
      <c r="I95" s="88">
        <v>42</v>
      </c>
      <c r="J95" s="89">
        <v>43516</v>
      </c>
      <c r="K95" s="77">
        <f t="shared" si="8"/>
        <v>2</v>
      </c>
      <c r="L95" s="90">
        <v>300000</v>
      </c>
      <c r="M95" s="91">
        <f t="shared" si="11"/>
        <v>35.087719298245617</v>
      </c>
      <c r="N95" s="92" t="str">
        <f>IF(C95="","",VLOOKUP(C95,'[1]MASTER LIST VEHICLE'!$C$4:$AD$154,28,FALSE))</f>
        <v>7000003617/10C0299KB</v>
      </c>
      <c r="O95" s="81" t="s">
        <v>64</v>
      </c>
    </row>
    <row r="96" spans="2:15" ht="15" hidden="1" x14ac:dyDescent="0.25">
      <c r="B96" s="72">
        <v>91</v>
      </c>
      <c r="C96" s="84" t="s">
        <v>32</v>
      </c>
      <c r="D96" s="85" t="str">
        <f>IF(C96="","",VLOOKUP(C96,'[1]MASTER LIST VEHICLE'!$C$4:$H$156,6,FALSE))</f>
        <v>TOYOTA HIACE</v>
      </c>
      <c r="E96" s="84">
        <v>7912</v>
      </c>
      <c r="F96" s="84"/>
      <c r="G96" s="75" t="s">
        <v>44</v>
      </c>
      <c r="H96" s="87" t="str">
        <f>IF(C96="","",VLOOKUP(C96,'[1]MASTER LIST VEHICLE'!$C$4:$Q$156,15,FALSE))</f>
        <v>HC &amp; SUPPORT SERVICES</v>
      </c>
      <c r="I96" s="84">
        <v>43</v>
      </c>
      <c r="J96" s="89">
        <v>43516</v>
      </c>
      <c r="K96" s="77">
        <f t="shared" si="8"/>
        <v>2</v>
      </c>
      <c r="L96" s="90">
        <v>550000</v>
      </c>
      <c r="M96" s="91">
        <f t="shared" si="11"/>
        <v>64.327485380116954</v>
      </c>
      <c r="N96" s="92" t="str">
        <f>IF(C96="","",VLOOKUP(C96,'[1]MASTER LIST VEHICLE'!$C$4:$AD$154,28,FALSE))</f>
        <v>7000003617/10C0299JO</v>
      </c>
      <c r="O96" s="92" t="s">
        <v>63</v>
      </c>
    </row>
    <row r="97" spans="2:15" ht="15" hidden="1" x14ac:dyDescent="0.25">
      <c r="B97" s="72">
        <v>92</v>
      </c>
      <c r="C97" s="84" t="s">
        <v>18</v>
      </c>
      <c r="D97" s="85" t="str">
        <f>IF(C97="","",VLOOKUP(C97,'[1]MASTER LIST VEHICLE'!$C$4:$H$156,6,FALSE))</f>
        <v>FORD RANGER</v>
      </c>
      <c r="E97" s="84">
        <v>130152</v>
      </c>
      <c r="F97" s="84"/>
      <c r="G97" s="86" t="str">
        <f t="shared" ref="G97:G102" si="12">IF(D97="","",IF(OR(D97="TOYOTA KIJANG",D97="ISUZU PANTHER",D97="TOYOTA INNOVA",D97="TOYOTA FORTUNER",D97="FORD RANGER",D97="TOYOTA HILUX"),"DEXLITE","PERTALITE"))</f>
        <v>DEXLITE</v>
      </c>
      <c r="H97" s="87" t="str">
        <f>IF(C97="","",VLOOKUP(C97,'[1]MASTER LIST VEHICLE'!$C$4:$Q$156,15,FALSE))</f>
        <v>PLAN TO SCRAP</v>
      </c>
      <c r="I97" s="88">
        <v>44</v>
      </c>
      <c r="J97" s="89">
        <v>43516</v>
      </c>
      <c r="K97" s="77">
        <f t="shared" si="8"/>
        <v>2</v>
      </c>
      <c r="L97" s="90">
        <v>400000</v>
      </c>
      <c r="M97" s="91">
        <f t="shared" si="11"/>
        <v>46.783625730994153</v>
      </c>
      <c r="N97" s="92" t="str">
        <f>IF(C97="","",VLOOKUP(C97,'[1]MASTER LIST VEHICLE'!$C$4:$AD$154,28,FALSE))</f>
        <v>7000003617/10C5030HY</v>
      </c>
      <c r="O97" s="81" t="s">
        <v>64</v>
      </c>
    </row>
    <row r="98" spans="2:15" ht="15" hidden="1" x14ac:dyDescent="0.25">
      <c r="B98" s="72">
        <v>93</v>
      </c>
      <c r="C98" s="93" t="s">
        <v>10</v>
      </c>
      <c r="D98" s="85" t="str">
        <f>IF(C98="","",VLOOKUP(C98,'[1]MASTER LIST VEHICLE'!$C$4:$H$156,6,FALSE))</f>
        <v>TOYOTA FORTUNER</v>
      </c>
      <c r="E98" s="84"/>
      <c r="F98" s="84"/>
      <c r="G98" s="86" t="str">
        <f t="shared" si="12"/>
        <v>DEXLITE</v>
      </c>
      <c r="H98" s="87" t="str">
        <f>IF(C98="","",VLOOKUP(C98,'[1]MASTER LIST VEHICLE'!$C$4:$Q$156,15,FALSE))</f>
        <v>MANAGEMENT</v>
      </c>
      <c r="I98" s="84">
        <v>45</v>
      </c>
      <c r="J98" s="89">
        <v>43517</v>
      </c>
      <c r="K98" s="77">
        <f t="shared" si="8"/>
        <v>2</v>
      </c>
      <c r="L98" s="90">
        <v>300000</v>
      </c>
      <c r="M98" s="91">
        <f t="shared" si="11"/>
        <v>35.087719298245617</v>
      </c>
      <c r="N98" s="92" t="str">
        <f>IF(C98="","",VLOOKUP(C98,'[1]MASTER LIST VEHICLE'!$C$4:$AD$154,28,FALSE))</f>
        <v>7000003617/10C0299JO</v>
      </c>
      <c r="O98" s="81" t="s">
        <v>64</v>
      </c>
    </row>
    <row r="99" spans="2:15" ht="15" hidden="1" x14ac:dyDescent="0.25">
      <c r="B99" s="72">
        <v>94</v>
      </c>
      <c r="C99" s="84" t="s">
        <v>34</v>
      </c>
      <c r="D99" s="85" t="str">
        <f>IF(C99="","",VLOOKUP(C99,'[1]MASTER LIST VEHICLE'!$C$4:$H$156,6,FALSE))</f>
        <v>ISUZU PANTHER</v>
      </c>
      <c r="E99" s="84">
        <v>270408</v>
      </c>
      <c r="F99" s="84"/>
      <c r="G99" s="86" t="str">
        <f t="shared" si="12"/>
        <v>DEXLITE</v>
      </c>
      <c r="H99" s="87" t="str">
        <f>IF(C99="","",VLOOKUP(C99,'[1]MASTER LIST VEHICLE'!$C$4:$Q$156,15,FALSE))</f>
        <v>HC &amp; SUPPORT SERVICES</v>
      </c>
      <c r="I99" s="88">
        <v>46</v>
      </c>
      <c r="J99" s="89">
        <v>43517</v>
      </c>
      <c r="K99" s="77">
        <f t="shared" si="8"/>
        <v>2</v>
      </c>
      <c r="L99" s="90">
        <v>300000</v>
      </c>
      <c r="M99" s="91">
        <f t="shared" si="11"/>
        <v>35.087719298245617</v>
      </c>
      <c r="N99" s="92" t="str">
        <f>IF(C99="","",VLOOKUP(C99,'[1]MASTER LIST VEHICLE'!$C$4:$AD$154,28,FALSE))</f>
        <v>7000003617/10C0299JO</v>
      </c>
      <c r="O99" s="92" t="s">
        <v>63</v>
      </c>
    </row>
    <row r="100" spans="2:15" ht="15" hidden="1" x14ac:dyDescent="0.25">
      <c r="B100" s="72">
        <v>95</v>
      </c>
      <c r="C100" s="84" t="s">
        <v>33</v>
      </c>
      <c r="D100" s="85" t="str">
        <f>IF(C100="","",VLOOKUP(C100,'[1]MASTER LIST VEHICLE'!$C$4:$H$156,6,FALSE))</f>
        <v>TOYOTA AVANZA</v>
      </c>
      <c r="E100" s="84">
        <v>12812</v>
      </c>
      <c r="F100" s="84"/>
      <c r="G100" s="86" t="str">
        <f t="shared" si="12"/>
        <v>PERTALITE</v>
      </c>
      <c r="H100" s="87" t="str">
        <f>IF(C100="","",VLOOKUP(C100,'[1]MASTER LIST VEHICLE'!$C$4:$Q$156,15,FALSE))</f>
        <v>HC &amp; SUPPORT SERVICES</v>
      </c>
      <c r="I100" s="84">
        <v>47</v>
      </c>
      <c r="J100" s="89">
        <v>43519</v>
      </c>
      <c r="K100" s="77">
        <f t="shared" si="8"/>
        <v>2</v>
      </c>
      <c r="L100" s="94">
        <v>250000</v>
      </c>
      <c r="M100" s="91">
        <f t="shared" si="11"/>
        <v>31.25</v>
      </c>
      <c r="N100" s="92" t="str">
        <f>IF(C100="","",VLOOKUP(C100,'[1]MASTER LIST VEHICLE'!$C$4:$AD$154,28,FALSE))</f>
        <v>7000003617/10C0299JB</v>
      </c>
      <c r="O100" s="81" t="s">
        <v>64</v>
      </c>
    </row>
    <row r="101" spans="2:15" ht="15" hidden="1" x14ac:dyDescent="0.25">
      <c r="B101" s="72">
        <v>96</v>
      </c>
      <c r="C101" s="84" t="s">
        <v>52</v>
      </c>
      <c r="D101" s="85" t="s">
        <v>48</v>
      </c>
      <c r="E101" s="84">
        <v>267008</v>
      </c>
      <c r="F101" s="84"/>
      <c r="G101" s="86" t="str">
        <f t="shared" si="12"/>
        <v>DEXLITE</v>
      </c>
      <c r="H101" s="87" t="str">
        <f>IF(C101="","",VLOOKUP(C101,'[1]MASTER LIST VEHICLE'!$C$4:$Q$156,15,FALSE))</f>
        <v>HC &amp; SUPPORT SERVICES</v>
      </c>
      <c r="I101" s="88">
        <v>48</v>
      </c>
      <c r="J101" s="89">
        <v>43519</v>
      </c>
      <c r="K101" s="77">
        <f t="shared" si="8"/>
        <v>2</v>
      </c>
      <c r="L101" s="94">
        <v>300000</v>
      </c>
      <c r="M101" s="91">
        <f t="shared" si="11"/>
        <v>35.087719298245617</v>
      </c>
      <c r="N101" s="92" t="str">
        <f>IF(C101="","",VLOOKUP(C101,'[1]MASTER LIST VEHICLE'!$C$4:$AD$154,28,FALSE))</f>
        <v>7000003617/10C0299JO</v>
      </c>
      <c r="O101" s="81" t="s">
        <v>63</v>
      </c>
    </row>
    <row r="102" spans="2:15" ht="15" hidden="1" x14ac:dyDescent="0.25">
      <c r="B102" s="72">
        <v>97</v>
      </c>
      <c r="C102" s="93" t="s">
        <v>35</v>
      </c>
      <c r="D102" s="85" t="str">
        <f>IF(C102="","",VLOOKUP(C102,'[1]MASTER LIST VEHICLE'!$C$4:$H$156,6,FALSE))</f>
        <v>TOYOTA FORTUNER</v>
      </c>
      <c r="E102" s="84"/>
      <c r="F102" s="84"/>
      <c r="G102" s="86" t="str">
        <f t="shared" si="12"/>
        <v>DEXLITE</v>
      </c>
      <c r="H102" s="87" t="str">
        <f>IF(C102="","",VLOOKUP(C102,'[1]MASTER LIST VEHICLE'!$C$4:$Q$156,15,FALSE))</f>
        <v>MANAGEMENT</v>
      </c>
      <c r="I102" s="84">
        <v>49</v>
      </c>
      <c r="J102" s="89">
        <v>43519</v>
      </c>
      <c r="K102" s="77">
        <f t="shared" si="8"/>
        <v>2</v>
      </c>
      <c r="L102" s="90">
        <v>500000</v>
      </c>
      <c r="M102" s="91">
        <f t="shared" si="11"/>
        <v>58.479532163742689</v>
      </c>
      <c r="N102" s="92" t="str">
        <f>IF(C102="","",VLOOKUP(C102,'[1]MASTER LIST VEHICLE'!$C$4:$AD$154,28,FALSE))</f>
        <v>7000003617/10C0299JA</v>
      </c>
      <c r="O102" s="81" t="s">
        <v>64</v>
      </c>
    </row>
    <row r="103" spans="2:15" ht="15" hidden="1" x14ac:dyDescent="0.25">
      <c r="B103" s="72">
        <v>98</v>
      </c>
      <c r="C103" s="84" t="s">
        <v>32</v>
      </c>
      <c r="D103" s="85" t="str">
        <f>IF(C103="","",VLOOKUP(C103,'[1]MASTER LIST VEHICLE'!$C$4:$H$156,6,FALSE))</f>
        <v>TOYOTA HIACE</v>
      </c>
      <c r="E103" s="84">
        <v>8500</v>
      </c>
      <c r="F103" s="84"/>
      <c r="G103" s="75" t="s">
        <v>44</v>
      </c>
      <c r="H103" s="87" t="str">
        <f>IF(C103="","",VLOOKUP(C103,'[1]MASTER LIST VEHICLE'!$C$4:$Q$156,15,FALSE))</f>
        <v>HC &amp; SUPPORT SERVICES</v>
      </c>
      <c r="I103" s="88">
        <v>50</v>
      </c>
      <c r="J103" s="89">
        <v>43520</v>
      </c>
      <c r="K103" s="77">
        <f t="shared" si="8"/>
        <v>2</v>
      </c>
      <c r="L103" s="90">
        <v>500000</v>
      </c>
      <c r="M103" s="91">
        <f t="shared" si="11"/>
        <v>58.479532163742689</v>
      </c>
      <c r="N103" s="92" t="str">
        <f>IF(C103="","",VLOOKUP(C103,'[1]MASTER LIST VEHICLE'!$C$4:$AD$154,28,FALSE))</f>
        <v>7000003617/10C0299JO</v>
      </c>
      <c r="O103" s="92" t="s">
        <v>63</v>
      </c>
    </row>
    <row r="104" spans="2:15" ht="15" hidden="1" x14ac:dyDescent="0.25">
      <c r="B104" s="72">
        <v>99</v>
      </c>
      <c r="C104" s="84" t="s">
        <v>36</v>
      </c>
      <c r="D104" s="85" t="str">
        <f>IF(C104="","",VLOOKUP(C104,'[1]MASTER LIST VEHICLE'!$C$4:$H$156,6,FALSE))</f>
        <v>TOYOTA HILUX</v>
      </c>
      <c r="E104" s="84"/>
      <c r="F104" s="84"/>
      <c r="G104" s="86" t="str">
        <f t="shared" ref="G104:G112" si="13">IF(D104="","",IF(OR(D104="TOYOTA KIJANG",D104="ISUZU PANTHER",D104="TOYOTA INNOVA",D104="TOYOTA FORTUNER",D104="FORD RANGER",D104="TOYOTA HILUX"),"DEXLITE","PERTALITE"))</f>
        <v>DEXLITE</v>
      </c>
      <c r="H104" s="87" t="str">
        <f>IF(C104="","",VLOOKUP(C104,'[1]MASTER LIST VEHICLE'!$C$4:$Q$156,15,FALSE))</f>
        <v>MRC</v>
      </c>
      <c r="I104" s="84">
        <v>51</v>
      </c>
      <c r="J104" s="89">
        <v>43521</v>
      </c>
      <c r="K104" s="77">
        <f t="shared" si="8"/>
        <v>2</v>
      </c>
      <c r="L104" s="94">
        <v>500000</v>
      </c>
      <c r="M104" s="91">
        <f t="shared" si="11"/>
        <v>58.479532163742689</v>
      </c>
      <c r="N104" s="92" t="str">
        <f>IF(C104="","",VLOOKUP(C104,'[1]MASTER LIST VEHICLE'!$C$4:$AD$154,28,FALSE))</f>
        <v>7000003617/10C9060HG</v>
      </c>
      <c r="O104" s="81" t="s">
        <v>64</v>
      </c>
    </row>
    <row r="105" spans="2:15" ht="15" hidden="1" x14ac:dyDescent="0.25">
      <c r="B105" s="72">
        <v>100</v>
      </c>
      <c r="C105" s="93" t="s">
        <v>13</v>
      </c>
      <c r="D105" s="85" t="str">
        <f>IF(C105="","",VLOOKUP(C105,'[1]MASTER LIST VEHICLE'!$C$4:$H$156,6,FALSE))</f>
        <v>ISUZU PANTHER</v>
      </c>
      <c r="E105" s="84">
        <v>103122</v>
      </c>
      <c r="F105" s="84"/>
      <c r="G105" s="86" t="str">
        <f t="shared" si="13"/>
        <v>DEXLITE</v>
      </c>
      <c r="H105" s="87" t="str">
        <f>IF(C105="","",VLOOKUP(C105,'[1]MASTER LIST VEHICLE'!$C$4:$Q$156,15,FALSE))</f>
        <v>FINANCE &amp; CONTRACT MANAGEMENT</v>
      </c>
      <c r="I105" s="88">
        <v>52</v>
      </c>
      <c r="J105" s="89">
        <v>43521</v>
      </c>
      <c r="K105" s="77">
        <f t="shared" si="8"/>
        <v>2</v>
      </c>
      <c r="L105" s="90">
        <v>250000</v>
      </c>
      <c r="M105" s="91">
        <f t="shared" si="11"/>
        <v>29.239766081871345</v>
      </c>
      <c r="N105" s="92" t="str">
        <f>IF(C105="","",VLOOKUP(C105,'[1]MASTER LIST VEHICLE'!$C$4:$AD$154,28,FALSE))</f>
        <v>7000003617/10C0299KB</v>
      </c>
      <c r="O105" s="81" t="s">
        <v>64</v>
      </c>
    </row>
    <row r="106" spans="2:15" ht="15" hidden="1" x14ac:dyDescent="0.25">
      <c r="B106" s="72">
        <v>101</v>
      </c>
      <c r="C106" s="84" t="s">
        <v>21</v>
      </c>
      <c r="D106" s="85" t="str">
        <f>IF(C106="","",VLOOKUP(C106,'[1]MASTER LIST VEHICLE'!$C$4:$H$156,6,FALSE))</f>
        <v>ISUZU PANTHER</v>
      </c>
      <c r="E106" s="84">
        <v>128310</v>
      </c>
      <c r="F106" s="84"/>
      <c r="G106" s="86" t="str">
        <f t="shared" si="13"/>
        <v>DEXLITE</v>
      </c>
      <c r="H106" s="87" t="str">
        <f>IF(C106="","",VLOOKUP(C106,'[1]MASTER LIST VEHICLE'!$C$4:$Q$156,15,FALSE))</f>
        <v>HC &amp; SUPPORT SERVICES</v>
      </c>
      <c r="I106" s="84">
        <v>53</v>
      </c>
      <c r="J106" s="89">
        <v>43521</v>
      </c>
      <c r="K106" s="77">
        <f t="shared" si="8"/>
        <v>2</v>
      </c>
      <c r="L106" s="90">
        <v>400000</v>
      </c>
      <c r="M106" s="91">
        <f t="shared" si="11"/>
        <v>46.783625730994153</v>
      </c>
      <c r="N106" s="92" t="str">
        <f>IF(C106="","",VLOOKUP(C106,'[1]MASTER LIST VEHICLE'!$C$4:$AD$154,28,FALSE))</f>
        <v>7000003617/10C0299HV</v>
      </c>
      <c r="O106" s="92" t="s">
        <v>63</v>
      </c>
    </row>
    <row r="107" spans="2:15" ht="15" hidden="1" x14ac:dyDescent="0.25">
      <c r="B107" s="72">
        <v>102</v>
      </c>
      <c r="C107" s="84" t="s">
        <v>52</v>
      </c>
      <c r="D107" s="85" t="s">
        <v>48</v>
      </c>
      <c r="E107" s="84"/>
      <c r="F107" s="84"/>
      <c r="G107" s="86" t="str">
        <f t="shared" si="13"/>
        <v>DEXLITE</v>
      </c>
      <c r="H107" s="87" t="str">
        <f>IF(C107="","",VLOOKUP(C107,'[1]MASTER LIST VEHICLE'!$C$4:$Q$156,15,FALSE))</f>
        <v>HC &amp; SUPPORT SERVICES</v>
      </c>
      <c r="I107" s="88">
        <v>54</v>
      </c>
      <c r="J107" s="89">
        <v>43521</v>
      </c>
      <c r="K107" s="77">
        <f t="shared" si="8"/>
        <v>2</v>
      </c>
      <c r="L107" s="94">
        <v>300000</v>
      </c>
      <c r="M107" s="91">
        <f t="shared" si="11"/>
        <v>35.087719298245617</v>
      </c>
      <c r="N107" s="92" t="str">
        <f>IF(C107="","",VLOOKUP(C107,'[1]MASTER LIST VEHICLE'!$C$4:$AD$154,28,FALSE))</f>
        <v>7000003617/10C0299JO</v>
      </c>
      <c r="O107" s="81" t="s">
        <v>63</v>
      </c>
    </row>
    <row r="108" spans="2:15" ht="15" hidden="1" x14ac:dyDescent="0.25">
      <c r="B108" s="72">
        <v>103</v>
      </c>
      <c r="C108" s="93" t="s">
        <v>20</v>
      </c>
      <c r="D108" s="85" t="str">
        <f>IF(C108="","",VLOOKUP(C108,'[1]MASTER LIST VEHICLE'!$C$4:$H$156,6,FALSE))</f>
        <v>ISUZU PANTHER</v>
      </c>
      <c r="E108" s="84">
        <v>59962</v>
      </c>
      <c r="F108" s="84"/>
      <c r="G108" s="86" t="str">
        <f t="shared" si="13"/>
        <v>DEXLITE</v>
      </c>
      <c r="H108" s="87" t="str">
        <f>IF(C108="","",VLOOKUP(C108,'[1]MASTER LIST VEHICLE'!$C$4:$Q$156,15,FALSE))</f>
        <v>PARTS OPERATION &amp; DISTRIBUTION LOBU</v>
      </c>
      <c r="I108" s="84">
        <v>55</v>
      </c>
      <c r="J108" s="89">
        <v>43522</v>
      </c>
      <c r="K108" s="77">
        <f t="shared" si="8"/>
        <v>2</v>
      </c>
      <c r="L108" s="90">
        <v>300000</v>
      </c>
      <c r="M108" s="91">
        <f t="shared" si="11"/>
        <v>35.087719298245617</v>
      </c>
      <c r="N108" s="92" t="str">
        <f>IF(C108="","",VLOOKUP(C108,'[1]MASTER LIST VEHICLE'!$C$4:$AD$154,28,FALSE))</f>
        <v>7000003617/10C0230HY</v>
      </c>
      <c r="O108" s="81" t="s">
        <v>64</v>
      </c>
    </row>
    <row r="109" spans="2:15" ht="15" hidden="1" x14ac:dyDescent="0.25">
      <c r="B109" s="72">
        <v>104</v>
      </c>
      <c r="C109" s="84" t="s">
        <v>34</v>
      </c>
      <c r="D109" s="85" t="str">
        <f>IF(C109="","",VLOOKUP(C109,'[1]MASTER LIST VEHICLE'!$C$4:$H$156,6,FALSE))</f>
        <v>ISUZU PANTHER</v>
      </c>
      <c r="E109" s="84">
        <v>270882</v>
      </c>
      <c r="F109" s="84"/>
      <c r="G109" s="86" t="str">
        <f t="shared" si="13"/>
        <v>DEXLITE</v>
      </c>
      <c r="H109" s="87" t="str">
        <f>IF(C109="","",VLOOKUP(C109,'[1]MASTER LIST VEHICLE'!$C$4:$Q$156,15,FALSE))</f>
        <v>HC &amp; SUPPORT SERVICES</v>
      </c>
      <c r="I109" s="88">
        <v>56</v>
      </c>
      <c r="J109" s="89">
        <v>43522</v>
      </c>
      <c r="K109" s="77">
        <f t="shared" si="8"/>
        <v>2</v>
      </c>
      <c r="L109" s="90">
        <v>350000</v>
      </c>
      <c r="M109" s="91">
        <f t="shared" si="11"/>
        <v>40.935672514619881</v>
      </c>
      <c r="N109" s="92" t="str">
        <f>IF(C109="","",VLOOKUP(C109,'[1]MASTER LIST VEHICLE'!$C$4:$AD$154,28,FALSE))</f>
        <v>7000003617/10C0299JO</v>
      </c>
      <c r="O109" s="92" t="s">
        <v>63</v>
      </c>
    </row>
    <row r="110" spans="2:15" ht="15" hidden="1" x14ac:dyDescent="0.25">
      <c r="B110" s="72">
        <v>105</v>
      </c>
      <c r="C110" s="84" t="s">
        <v>26</v>
      </c>
      <c r="D110" s="85" t="str">
        <f>IF(C110="","",VLOOKUP(C110,'[1]MASTER LIST VEHICLE'!$C$4:$H$156,6,FALSE))</f>
        <v>TOYOTA AVANZA</v>
      </c>
      <c r="E110" s="84">
        <v>225123</v>
      </c>
      <c r="F110" s="84"/>
      <c r="G110" s="86" t="str">
        <f t="shared" si="13"/>
        <v>PERTALITE</v>
      </c>
      <c r="H110" s="87" t="str">
        <f>IF(C110="","",VLOOKUP(C110,'[1]MASTER LIST VEHICLE'!$C$4:$Q$156,15,FALSE))</f>
        <v>HC &amp; SUPPORT SERVICES</v>
      </c>
      <c r="I110" s="84">
        <v>57</v>
      </c>
      <c r="J110" s="89">
        <v>43523</v>
      </c>
      <c r="K110" s="77">
        <f t="shared" si="8"/>
        <v>2</v>
      </c>
      <c r="L110" s="94">
        <v>250000</v>
      </c>
      <c r="M110" s="91">
        <f t="shared" si="11"/>
        <v>31.25</v>
      </c>
      <c r="N110" s="92" t="str">
        <f>IF(C110="","",VLOOKUP(C110,'[1]MASTER LIST VEHICLE'!$C$4:$AD$154,28,FALSE))</f>
        <v>7000003617/10C0299JO</v>
      </c>
      <c r="O110" s="81" t="s">
        <v>64</v>
      </c>
    </row>
    <row r="111" spans="2:15" ht="15" hidden="1" x14ac:dyDescent="0.25">
      <c r="B111" s="72">
        <v>106</v>
      </c>
      <c r="C111" s="93" t="s">
        <v>14</v>
      </c>
      <c r="D111" s="85" t="str">
        <f>IF(C111="","",VLOOKUP(C111,'[1]MASTER LIST VEHICLE'!$C$4:$H$156,6,FALSE))</f>
        <v>ISUZU PANTHER</v>
      </c>
      <c r="E111" s="84">
        <v>125270</v>
      </c>
      <c r="F111" s="84"/>
      <c r="G111" s="86" t="str">
        <f t="shared" si="13"/>
        <v>DEXLITE</v>
      </c>
      <c r="H111" s="87" t="str">
        <f>IF(C111="","",VLOOKUP(C111,'[1]MASTER LIST VEHICLE'!$C$4:$Q$156,15,FALSE))</f>
        <v>CRC</v>
      </c>
      <c r="I111" s="88">
        <v>58</v>
      </c>
      <c r="J111" s="89">
        <v>43523</v>
      </c>
      <c r="K111" s="77">
        <f t="shared" si="8"/>
        <v>2</v>
      </c>
      <c r="L111" s="90">
        <v>350000</v>
      </c>
      <c r="M111" s="91">
        <f t="shared" si="11"/>
        <v>40.935672514619881</v>
      </c>
      <c r="N111" s="92" t="str">
        <f>IF(C111="","",VLOOKUP(C111,'[1]MASTER LIST VEHICLE'!$C$4:$AD$154,28,FALSE))</f>
        <v>7000003617/10C0299JO</v>
      </c>
      <c r="O111" s="81" t="s">
        <v>64</v>
      </c>
    </row>
    <row r="112" spans="2:15" ht="15" hidden="1" x14ac:dyDescent="0.25">
      <c r="B112" s="72">
        <v>107</v>
      </c>
      <c r="C112" s="84" t="s">
        <v>16</v>
      </c>
      <c r="D112" s="85" t="str">
        <f>IF(C112="","",VLOOKUP(C112,'[1]MASTER LIST VEHICLE'!$C$4:$H$156,6,FALSE))</f>
        <v>TOYOTA INNOVA</v>
      </c>
      <c r="E112" s="84">
        <v>41040</v>
      </c>
      <c r="F112" s="84"/>
      <c r="G112" s="86" t="str">
        <f t="shared" si="13"/>
        <v>DEXLITE</v>
      </c>
      <c r="H112" s="87" t="str">
        <f>IF(C112="","",VLOOKUP(C112,'[1]MASTER LIST VEHICLE'!$C$4:$Q$156,15,FALSE))</f>
        <v>MRC</v>
      </c>
      <c r="I112" s="84">
        <v>59</v>
      </c>
      <c r="J112" s="89">
        <v>43523</v>
      </c>
      <c r="K112" s="77">
        <f t="shared" si="8"/>
        <v>2</v>
      </c>
      <c r="L112" s="90">
        <v>450000</v>
      </c>
      <c r="M112" s="91">
        <f t="shared" si="11"/>
        <v>52.631578947368418</v>
      </c>
      <c r="N112" s="92" t="str">
        <f>IF(C112="","",VLOOKUP(C112,'[1]MASTER LIST VEHICLE'!$C$4:$AD$154,28,FALSE))</f>
        <v>7000003617/10C9060HG</v>
      </c>
      <c r="O112" s="81" t="s">
        <v>64</v>
      </c>
    </row>
    <row r="113" spans="2:15" ht="15" hidden="1" x14ac:dyDescent="0.25">
      <c r="B113" s="72">
        <v>108</v>
      </c>
      <c r="C113" s="84" t="s">
        <v>32</v>
      </c>
      <c r="D113" s="85" t="str">
        <f>IF(C113="","",VLOOKUP(C113,'[1]MASTER LIST VEHICLE'!$C$4:$H$156,6,FALSE))</f>
        <v>TOYOTA HIACE</v>
      </c>
      <c r="E113" s="84">
        <v>9002</v>
      </c>
      <c r="F113" s="84"/>
      <c r="G113" s="75" t="s">
        <v>44</v>
      </c>
      <c r="H113" s="87" t="str">
        <f>IF(C113="","",VLOOKUP(C113,'[1]MASTER LIST VEHICLE'!$C$4:$Q$156,15,FALSE))</f>
        <v>HC &amp; SUPPORT SERVICES</v>
      </c>
      <c r="I113" s="88">
        <v>60</v>
      </c>
      <c r="J113" s="89">
        <v>43523</v>
      </c>
      <c r="K113" s="77">
        <f t="shared" si="8"/>
        <v>2</v>
      </c>
      <c r="L113" s="90">
        <v>500000</v>
      </c>
      <c r="M113" s="91">
        <f t="shared" si="11"/>
        <v>58.479532163742689</v>
      </c>
      <c r="N113" s="92" t="str">
        <f>IF(C113="","",VLOOKUP(C113,'[1]MASTER LIST VEHICLE'!$C$4:$AD$154,28,FALSE))</f>
        <v>7000003617/10C0299JO</v>
      </c>
      <c r="O113" s="92" t="s">
        <v>63</v>
      </c>
    </row>
    <row r="114" spans="2:15" ht="15" hidden="1" x14ac:dyDescent="0.25">
      <c r="B114" s="72">
        <v>109</v>
      </c>
      <c r="C114" s="84" t="s">
        <v>31</v>
      </c>
      <c r="D114" s="85" t="str">
        <f>IF(C114="","",VLOOKUP(C114,'[1]MASTER LIST VEHICLE'!$C$4:$H$156,6,FALSE))</f>
        <v>TOYOTA AVANZA</v>
      </c>
      <c r="E114" s="84">
        <v>11993</v>
      </c>
      <c r="F114" s="84"/>
      <c r="G114" s="86" t="str">
        <f t="shared" ref="G114:G122" si="14">IF(D114="","",IF(OR(D114="TOYOTA KIJANG",D114="ISUZU PANTHER",D114="TOYOTA INNOVA",D114="TOYOTA FORTUNER",D114="FORD RANGER",D114="TOYOTA HILUX"),"DEXLITE","PERTALITE"))</f>
        <v>PERTALITE</v>
      </c>
      <c r="H114" s="87" t="str">
        <f>IF(C114="","",VLOOKUP(C114,'[1]MASTER LIST VEHICLE'!$C$4:$Q$156,15,FALSE))</f>
        <v>HC &amp; SUPPORT SERVICES</v>
      </c>
      <c r="I114" s="84">
        <v>61</v>
      </c>
      <c r="J114" s="89">
        <v>43524</v>
      </c>
      <c r="K114" s="77">
        <f t="shared" si="8"/>
        <v>2</v>
      </c>
      <c r="L114" s="90">
        <v>250000</v>
      </c>
      <c r="M114" s="91">
        <f t="shared" si="11"/>
        <v>31.25</v>
      </c>
      <c r="N114" s="92" t="str">
        <f>IF(C114="","",VLOOKUP(C114,'[1]MASTER LIST VEHICLE'!$C$4:$AD$154,28,FALSE))</f>
        <v>7000003617/10C0299JB</v>
      </c>
      <c r="O114" s="81" t="s">
        <v>64</v>
      </c>
    </row>
    <row r="115" spans="2:15" ht="15" hidden="1" x14ac:dyDescent="0.25">
      <c r="B115" s="72">
        <v>110</v>
      </c>
      <c r="C115" s="84" t="s">
        <v>52</v>
      </c>
      <c r="D115" s="85" t="s">
        <v>48</v>
      </c>
      <c r="E115" s="84">
        <v>276667</v>
      </c>
      <c r="F115" s="84"/>
      <c r="G115" s="86" t="str">
        <f t="shared" si="14"/>
        <v>DEXLITE</v>
      </c>
      <c r="H115" s="87" t="str">
        <f>IF(C115="","",VLOOKUP(C115,'[1]MASTER LIST VEHICLE'!$C$4:$Q$156,15,FALSE))</f>
        <v>HC &amp; SUPPORT SERVICES</v>
      </c>
      <c r="I115" s="88">
        <v>62</v>
      </c>
      <c r="J115" s="89">
        <v>43524</v>
      </c>
      <c r="K115" s="77">
        <f t="shared" si="8"/>
        <v>2</v>
      </c>
      <c r="L115" s="90">
        <v>300000</v>
      </c>
      <c r="M115" s="91">
        <f t="shared" si="11"/>
        <v>35.087719298245617</v>
      </c>
      <c r="N115" s="92" t="str">
        <f>IF(C115="","",VLOOKUP(C115,'[1]MASTER LIST VEHICLE'!$C$4:$AD$154,28,FALSE))</f>
        <v>7000003617/10C0299JO</v>
      </c>
      <c r="O115" s="81" t="s">
        <v>63</v>
      </c>
    </row>
    <row r="116" spans="2:15" ht="15" hidden="1" x14ac:dyDescent="0.25">
      <c r="B116" s="72">
        <v>111</v>
      </c>
      <c r="C116" s="84" t="s">
        <v>12</v>
      </c>
      <c r="D116" s="85" t="str">
        <f>IF(C116="","",VLOOKUP(C116,'[1]MASTER LIST VEHICLE'!$C$4:$H$156,6,FALSE))</f>
        <v>FORD RANGER</v>
      </c>
      <c r="E116" s="84">
        <v>69225</v>
      </c>
      <c r="F116" s="84"/>
      <c r="G116" s="86" t="str">
        <f t="shared" si="14"/>
        <v>DEXLITE</v>
      </c>
      <c r="H116" s="87" t="str">
        <f>IF(C116="","",VLOOKUP(C116,'[1]MASTER LIST VEHICLE'!$C$4:$Q$156,15,FALSE))</f>
        <v>PARTS OPERATION &amp; DISTRIBUTION LOBU</v>
      </c>
      <c r="I116" s="84">
        <v>63</v>
      </c>
      <c r="J116" s="89">
        <v>43524</v>
      </c>
      <c r="K116" s="77">
        <f t="shared" si="8"/>
        <v>2</v>
      </c>
      <c r="L116" s="94">
        <v>350000</v>
      </c>
      <c r="M116" s="91">
        <f t="shared" si="11"/>
        <v>40.935672514619881</v>
      </c>
      <c r="N116" s="92" t="str">
        <f>IF(C116="","",VLOOKUP(C116,'[1]MASTER LIST VEHICLE'!$C$4:$AD$154,28,FALSE))</f>
        <v>7000003617/10C5030HY</v>
      </c>
      <c r="O116" s="81" t="s">
        <v>64</v>
      </c>
    </row>
    <row r="117" spans="2:15" ht="15" hidden="1" x14ac:dyDescent="0.25">
      <c r="B117" s="72">
        <v>112</v>
      </c>
      <c r="C117" s="84" t="s">
        <v>52</v>
      </c>
      <c r="D117" s="85" t="s">
        <v>48</v>
      </c>
      <c r="E117" s="84"/>
      <c r="F117" s="84"/>
      <c r="G117" s="86" t="str">
        <f t="shared" si="14"/>
        <v>DEXLITE</v>
      </c>
      <c r="H117" s="87" t="str">
        <f>IF(C117="","",VLOOKUP(C117,'[1]MASTER LIST VEHICLE'!$C$4:$Q$156,15,FALSE))</f>
        <v>HC &amp; SUPPORT SERVICES</v>
      </c>
      <c r="I117" s="88">
        <v>64</v>
      </c>
      <c r="J117" s="89">
        <v>43525</v>
      </c>
      <c r="K117" s="77">
        <f t="shared" si="8"/>
        <v>3</v>
      </c>
      <c r="L117" s="90">
        <v>350000</v>
      </c>
      <c r="M117" s="91">
        <f t="shared" si="11"/>
        <v>40.935672514619881</v>
      </c>
      <c r="N117" s="92" t="str">
        <f>IF(C117="","",VLOOKUP(C117,'[1]MASTER LIST VEHICLE'!$C$4:$AD$154,28,FALSE))</f>
        <v>7000003617/10C0299JO</v>
      </c>
      <c r="O117" s="81" t="s">
        <v>63</v>
      </c>
    </row>
    <row r="118" spans="2:15" ht="15" hidden="1" x14ac:dyDescent="0.25">
      <c r="B118" s="72">
        <v>113</v>
      </c>
      <c r="C118" s="84" t="s">
        <v>11</v>
      </c>
      <c r="D118" s="85" t="str">
        <f>IF(C118="","",VLOOKUP(C118,'[1]MASTER LIST VEHICLE'!$C$4:$H$156,6,FALSE))</f>
        <v>TOYOTA FORTUNER</v>
      </c>
      <c r="E118" s="84"/>
      <c r="F118" s="84"/>
      <c r="G118" s="86" t="str">
        <f t="shared" si="14"/>
        <v>DEXLITE</v>
      </c>
      <c r="H118" s="87" t="str">
        <f>IF(C118="","",VLOOKUP(C118,'[1]MASTER LIST VEHICLE'!$C$4:$Q$156,15,FALSE))</f>
        <v>MANAGEMENT</v>
      </c>
      <c r="I118" s="84">
        <v>65</v>
      </c>
      <c r="J118" s="89">
        <v>43526</v>
      </c>
      <c r="K118" s="77">
        <f t="shared" si="8"/>
        <v>3</v>
      </c>
      <c r="L118" s="94">
        <v>500000</v>
      </c>
      <c r="M118" s="91">
        <f t="shared" si="11"/>
        <v>58.479532163742689</v>
      </c>
      <c r="N118" s="92" t="str">
        <f>IF(C118="","",VLOOKUP(C118,'[1]MASTER LIST VEHICLE'!$C$4:$AD$154,28,FALSE))</f>
        <v>7000003617/10C0299JA</v>
      </c>
      <c r="O118" s="81" t="s">
        <v>64</v>
      </c>
    </row>
    <row r="119" spans="2:15" ht="15" hidden="1" x14ac:dyDescent="0.25">
      <c r="B119" s="72">
        <v>114</v>
      </c>
      <c r="C119" s="93" t="s">
        <v>37</v>
      </c>
      <c r="D119" s="85" t="str">
        <f>IF(C119="","",VLOOKUP(C119,'[1]MASTER LIST VEHICLE'!$C$4:$H$156,6,FALSE))</f>
        <v>TOYOTA HILUX</v>
      </c>
      <c r="E119" s="84">
        <v>9488</v>
      </c>
      <c r="F119" s="84"/>
      <c r="G119" s="86" t="str">
        <f t="shared" si="14"/>
        <v>DEXLITE</v>
      </c>
      <c r="H119" s="87" t="str">
        <f>IF(C119="","",VLOOKUP(C119,'[1]MASTER LIST VEHICLE'!$C$4:$Q$156,15,FALSE))</f>
        <v>BUSINESS. DEV. &amp; CUSTOMER. SERV.</v>
      </c>
      <c r="I119" s="88">
        <v>66</v>
      </c>
      <c r="J119" s="89">
        <v>43526</v>
      </c>
      <c r="K119" s="77">
        <f t="shared" si="8"/>
        <v>3</v>
      </c>
      <c r="L119" s="90">
        <v>500000</v>
      </c>
      <c r="M119" s="91">
        <f t="shared" si="11"/>
        <v>58.479532163742689</v>
      </c>
      <c r="N119" s="92" t="str">
        <f>IF(C119="","",VLOOKUP(C119,'[1]MASTER LIST VEHICLE'!$C$4:$AD$154,28,FALSE))</f>
        <v>7000003617/10C0299FZ</v>
      </c>
      <c r="O119" s="81" t="s">
        <v>64</v>
      </c>
    </row>
    <row r="120" spans="2:15" ht="15" hidden="1" x14ac:dyDescent="0.25">
      <c r="B120" s="72">
        <v>115</v>
      </c>
      <c r="C120" s="84" t="s">
        <v>13</v>
      </c>
      <c r="D120" s="85" t="str">
        <f>IF(C120="","",VLOOKUP(C120,'[1]MASTER LIST VEHICLE'!$C$4:$H$156,6,FALSE))</f>
        <v>ISUZU PANTHER</v>
      </c>
      <c r="E120" s="84">
        <v>103615</v>
      </c>
      <c r="F120" s="84"/>
      <c r="G120" s="86" t="str">
        <f t="shared" si="14"/>
        <v>DEXLITE</v>
      </c>
      <c r="H120" s="87" t="str">
        <f>IF(C120="","",VLOOKUP(C120,'[1]MASTER LIST VEHICLE'!$C$4:$Q$156,15,FALSE))</f>
        <v>FINANCE &amp; CONTRACT MANAGEMENT</v>
      </c>
      <c r="I120" s="84">
        <v>67</v>
      </c>
      <c r="J120" s="89">
        <v>43526</v>
      </c>
      <c r="K120" s="77">
        <f t="shared" si="8"/>
        <v>3</v>
      </c>
      <c r="L120" s="90">
        <v>350000</v>
      </c>
      <c r="M120" s="91">
        <f t="shared" si="11"/>
        <v>40.935672514619881</v>
      </c>
      <c r="N120" s="92" t="str">
        <f>IF(C120="","",VLOOKUP(C120,'[1]MASTER LIST VEHICLE'!$C$4:$AD$154,28,FALSE))</f>
        <v>7000003617/10C0299KB</v>
      </c>
      <c r="O120" s="81" t="s">
        <v>64</v>
      </c>
    </row>
    <row r="121" spans="2:15" ht="15" hidden="1" x14ac:dyDescent="0.25">
      <c r="B121" s="72">
        <v>116</v>
      </c>
      <c r="C121" s="84" t="s">
        <v>33</v>
      </c>
      <c r="D121" s="85" t="str">
        <f>IF(C121="","",VLOOKUP(C121,'[1]MASTER LIST VEHICLE'!$C$4:$H$156,6,FALSE))</f>
        <v>TOYOTA AVANZA</v>
      </c>
      <c r="E121" s="84">
        <v>13131</v>
      </c>
      <c r="F121" s="84"/>
      <c r="G121" s="86" t="str">
        <f t="shared" si="14"/>
        <v>PERTALITE</v>
      </c>
      <c r="H121" s="87" t="str">
        <f>IF(C121="","",VLOOKUP(C121,'[1]MASTER LIST VEHICLE'!$C$4:$Q$156,15,FALSE))</f>
        <v>HC &amp; SUPPORT SERVICES</v>
      </c>
      <c r="I121" s="88">
        <v>68</v>
      </c>
      <c r="J121" s="89">
        <v>43526</v>
      </c>
      <c r="K121" s="77">
        <f t="shared" si="8"/>
        <v>3</v>
      </c>
      <c r="L121" s="90">
        <v>250000</v>
      </c>
      <c r="M121" s="91">
        <f t="shared" si="11"/>
        <v>31.25</v>
      </c>
      <c r="N121" s="92" t="str">
        <f>IF(C121="","",VLOOKUP(C121,'[1]MASTER LIST VEHICLE'!$C$4:$AD$154,28,FALSE))</f>
        <v>7000003617/10C0299JB</v>
      </c>
      <c r="O121" s="81" t="s">
        <v>64</v>
      </c>
    </row>
    <row r="122" spans="2:15" ht="15" hidden="1" x14ac:dyDescent="0.25">
      <c r="B122" s="72">
        <v>117</v>
      </c>
      <c r="C122" s="84" t="s">
        <v>52</v>
      </c>
      <c r="D122" s="85" t="s">
        <v>48</v>
      </c>
      <c r="E122" s="84">
        <v>277292</v>
      </c>
      <c r="F122" s="84"/>
      <c r="G122" s="86" t="str">
        <f t="shared" si="14"/>
        <v>DEXLITE</v>
      </c>
      <c r="H122" s="87" t="str">
        <f>IF(C122="","",VLOOKUP(C122,'[1]MASTER LIST VEHICLE'!$C$4:$Q$156,15,FALSE))</f>
        <v>HC &amp; SUPPORT SERVICES</v>
      </c>
      <c r="I122" s="84">
        <v>69</v>
      </c>
      <c r="J122" s="89">
        <v>43527</v>
      </c>
      <c r="K122" s="77">
        <f t="shared" si="8"/>
        <v>3</v>
      </c>
      <c r="L122" s="94">
        <v>300000</v>
      </c>
      <c r="M122" s="91">
        <f t="shared" si="11"/>
        <v>35.087719298245617</v>
      </c>
      <c r="N122" s="92" t="str">
        <f>IF(C122="","",VLOOKUP(C122,'[1]MASTER LIST VEHICLE'!$C$4:$AD$154,28,FALSE))</f>
        <v>7000003617/10C0299JO</v>
      </c>
      <c r="O122" s="81" t="s">
        <v>63</v>
      </c>
    </row>
    <row r="123" spans="2:15" ht="15" hidden="1" x14ac:dyDescent="0.25">
      <c r="B123" s="72">
        <v>118</v>
      </c>
      <c r="C123" s="93" t="s">
        <v>32</v>
      </c>
      <c r="D123" s="85" t="str">
        <f>IF(C123="","",VLOOKUP(C123,'[1]MASTER LIST VEHICLE'!$C$4:$H$156,6,FALSE))</f>
        <v>TOYOTA HIACE</v>
      </c>
      <c r="E123" s="84">
        <v>9531</v>
      </c>
      <c r="F123" s="84"/>
      <c r="G123" s="75" t="s">
        <v>44</v>
      </c>
      <c r="H123" s="87" t="str">
        <f>IF(C123="","",VLOOKUP(C123,'[1]MASTER LIST VEHICLE'!$C$4:$Q$156,15,FALSE))</f>
        <v>HC &amp; SUPPORT SERVICES</v>
      </c>
      <c r="I123" s="84">
        <v>70</v>
      </c>
      <c r="J123" s="89">
        <v>43527</v>
      </c>
      <c r="K123" s="77">
        <f t="shared" si="8"/>
        <v>3</v>
      </c>
      <c r="L123" s="90">
        <v>500000</v>
      </c>
      <c r="M123" s="91">
        <f t="shared" si="11"/>
        <v>58.479532163742689</v>
      </c>
      <c r="N123" s="92" t="str">
        <f>IF(C123="","",VLOOKUP(C123,'[1]MASTER LIST VEHICLE'!$C$4:$AD$154,28,FALSE))</f>
        <v>7000003617/10C0299JO</v>
      </c>
      <c r="O123" s="92" t="s">
        <v>63</v>
      </c>
    </row>
    <row r="124" spans="2:15" ht="15" hidden="1" x14ac:dyDescent="0.25">
      <c r="B124" s="72">
        <v>119</v>
      </c>
      <c r="C124" s="84" t="s">
        <v>35</v>
      </c>
      <c r="D124" s="85" t="str">
        <f>IF(C124="","",VLOOKUP(C124,'[1]MASTER LIST VEHICLE'!$C$4:$H$156,6,FALSE))</f>
        <v>TOYOTA FORTUNER</v>
      </c>
      <c r="E124" s="84">
        <v>4887</v>
      </c>
      <c r="F124" s="84"/>
      <c r="G124" s="86" t="str">
        <f t="shared" ref="G124:G132" si="15">IF(D124="","",IF(OR(D124="TOYOTA KIJANG",D124="ISUZU PANTHER",D124="TOYOTA INNOVA",D124="TOYOTA FORTUNER",D124="FORD RANGER",D124="TOYOTA HILUX"),"DEXLITE","PERTALITE"))</f>
        <v>DEXLITE</v>
      </c>
      <c r="H124" s="87" t="str">
        <f>IF(C124="","",VLOOKUP(C124,'[1]MASTER LIST VEHICLE'!$C$4:$Q$156,15,FALSE))</f>
        <v>MANAGEMENT</v>
      </c>
      <c r="I124" s="88">
        <v>71</v>
      </c>
      <c r="J124" s="89">
        <v>43528</v>
      </c>
      <c r="K124" s="77">
        <f t="shared" si="8"/>
        <v>3</v>
      </c>
      <c r="L124" s="90">
        <v>400000</v>
      </c>
      <c r="M124" s="91">
        <f t="shared" si="11"/>
        <v>46.783625730994153</v>
      </c>
      <c r="N124" s="92" t="str">
        <f>IF(C124="","",VLOOKUP(C124,'[1]MASTER LIST VEHICLE'!$C$4:$AD$154,28,FALSE))</f>
        <v>7000003617/10C0299JA</v>
      </c>
      <c r="O124" s="81" t="s">
        <v>64</v>
      </c>
    </row>
    <row r="125" spans="2:15" ht="15" hidden="1" x14ac:dyDescent="0.25">
      <c r="B125" s="72">
        <v>120</v>
      </c>
      <c r="C125" s="84" t="s">
        <v>20</v>
      </c>
      <c r="D125" s="85" t="str">
        <f>IF(C125="","",VLOOKUP(C125,'[1]MASTER LIST VEHICLE'!$C$4:$H$156,6,FALSE))</f>
        <v>ISUZU PANTHER</v>
      </c>
      <c r="E125" s="84">
        <v>100359</v>
      </c>
      <c r="F125" s="84"/>
      <c r="G125" s="86" t="str">
        <f t="shared" si="15"/>
        <v>DEXLITE</v>
      </c>
      <c r="H125" s="87" t="str">
        <f>IF(C125="","",VLOOKUP(C125,'[1]MASTER LIST VEHICLE'!$C$4:$Q$156,15,FALSE))</f>
        <v>PARTS OPERATION &amp; DISTRIBUTION LOBU</v>
      </c>
      <c r="I125" s="84">
        <v>72</v>
      </c>
      <c r="J125" s="89">
        <v>43528</v>
      </c>
      <c r="K125" s="77">
        <f t="shared" si="8"/>
        <v>3</v>
      </c>
      <c r="L125" s="94">
        <v>350000</v>
      </c>
      <c r="M125" s="91">
        <f t="shared" si="11"/>
        <v>40.935672514619881</v>
      </c>
      <c r="N125" s="92" t="str">
        <f>IF(C125="","",VLOOKUP(C125,'[1]MASTER LIST VEHICLE'!$C$4:$AD$154,28,FALSE))</f>
        <v>7000003617/10C0230HY</v>
      </c>
      <c r="O125" s="81" t="s">
        <v>64</v>
      </c>
    </row>
    <row r="126" spans="2:15" ht="15" hidden="1" x14ac:dyDescent="0.25">
      <c r="B126" s="72">
        <v>121</v>
      </c>
      <c r="C126" s="93" t="s">
        <v>36</v>
      </c>
      <c r="D126" s="85" t="str">
        <f>IF(C126="","",VLOOKUP(C126,'[1]MASTER LIST VEHICLE'!$C$4:$H$156,6,FALSE))</f>
        <v>TOYOTA HILUX</v>
      </c>
      <c r="E126" s="84">
        <v>13663</v>
      </c>
      <c r="F126" s="84"/>
      <c r="G126" s="86" t="str">
        <f t="shared" si="15"/>
        <v>DEXLITE</v>
      </c>
      <c r="H126" s="87" t="str">
        <f>IF(C126="","",VLOOKUP(C126,'[1]MASTER LIST VEHICLE'!$C$4:$Q$156,15,FALSE))</f>
        <v>MRC</v>
      </c>
      <c r="I126" s="88">
        <v>73</v>
      </c>
      <c r="J126" s="89">
        <v>43529</v>
      </c>
      <c r="K126" s="77">
        <f t="shared" si="8"/>
        <v>3</v>
      </c>
      <c r="L126" s="90">
        <v>400000</v>
      </c>
      <c r="M126" s="91">
        <f t="shared" si="11"/>
        <v>46.783625730994153</v>
      </c>
      <c r="N126" s="92" t="str">
        <f>IF(C126="","",VLOOKUP(C126,'[1]MASTER LIST VEHICLE'!$C$4:$AD$154,28,FALSE))</f>
        <v>7000003617/10C9060HG</v>
      </c>
      <c r="O126" s="81" t="s">
        <v>64</v>
      </c>
    </row>
    <row r="127" spans="2:15" ht="15" hidden="1" x14ac:dyDescent="0.25">
      <c r="B127" s="72">
        <v>122</v>
      </c>
      <c r="C127" s="84" t="s">
        <v>52</v>
      </c>
      <c r="D127" s="85" t="s">
        <v>48</v>
      </c>
      <c r="E127" s="84"/>
      <c r="F127" s="84"/>
      <c r="G127" s="86" t="str">
        <f t="shared" si="15"/>
        <v>DEXLITE</v>
      </c>
      <c r="H127" s="87" t="str">
        <f>IF(C127="","",VLOOKUP(C127,'[1]MASTER LIST VEHICLE'!$C$4:$Q$156,15,FALSE))</f>
        <v>HC &amp; SUPPORT SERVICES</v>
      </c>
      <c r="I127" s="84">
        <v>74</v>
      </c>
      <c r="J127" s="89">
        <v>43529</v>
      </c>
      <c r="K127" s="77">
        <f t="shared" si="8"/>
        <v>3</v>
      </c>
      <c r="L127" s="90">
        <v>300000</v>
      </c>
      <c r="M127" s="91">
        <f t="shared" si="11"/>
        <v>35.087719298245617</v>
      </c>
      <c r="N127" s="92" t="str">
        <f>IF(C127="","",VLOOKUP(C127,'[1]MASTER LIST VEHICLE'!$C$4:$AD$154,28,FALSE))</f>
        <v>7000003617/10C0299JO</v>
      </c>
      <c r="O127" s="81" t="s">
        <v>63</v>
      </c>
    </row>
    <row r="128" spans="2:15" ht="15" hidden="1" x14ac:dyDescent="0.25">
      <c r="B128" s="72">
        <v>123</v>
      </c>
      <c r="C128" s="84" t="s">
        <v>12</v>
      </c>
      <c r="D128" s="85" t="str">
        <f>IF(C128="","",VLOOKUP(C128,'[1]MASTER LIST VEHICLE'!$C$4:$H$156,6,FALSE))</f>
        <v>FORD RANGER</v>
      </c>
      <c r="E128" s="84"/>
      <c r="F128" s="84"/>
      <c r="G128" s="86" t="str">
        <f t="shared" si="15"/>
        <v>DEXLITE</v>
      </c>
      <c r="H128" s="87" t="str">
        <f>IF(C128="","",VLOOKUP(C128,'[1]MASTER LIST VEHICLE'!$C$4:$Q$156,15,FALSE))</f>
        <v>PARTS OPERATION &amp; DISTRIBUTION LOBU</v>
      </c>
      <c r="I128" s="88">
        <v>75</v>
      </c>
      <c r="J128" s="89">
        <v>43530</v>
      </c>
      <c r="K128" s="77">
        <f t="shared" si="8"/>
        <v>3</v>
      </c>
      <c r="L128" s="94">
        <v>350000</v>
      </c>
      <c r="M128" s="91">
        <f t="shared" si="11"/>
        <v>40.935672514619881</v>
      </c>
      <c r="N128" s="92" t="str">
        <f>IF(C128="","",VLOOKUP(C128,'[1]MASTER LIST VEHICLE'!$C$4:$AD$154,28,FALSE))</f>
        <v>7000003617/10C5030HY</v>
      </c>
      <c r="O128" s="81" t="s">
        <v>64</v>
      </c>
    </row>
    <row r="129" spans="2:15" ht="15" hidden="1" x14ac:dyDescent="0.25">
      <c r="B129" s="72">
        <v>124</v>
      </c>
      <c r="C129" s="93" t="s">
        <v>13</v>
      </c>
      <c r="D129" s="85" t="str">
        <f>IF(C129="","",VLOOKUP(C129,'[1]MASTER LIST VEHICLE'!$C$4:$H$156,6,FALSE))</f>
        <v>ISUZU PANTHER</v>
      </c>
      <c r="E129" s="84"/>
      <c r="F129" s="84"/>
      <c r="G129" s="86" t="str">
        <f t="shared" si="15"/>
        <v>DEXLITE</v>
      </c>
      <c r="H129" s="87" t="str">
        <f>IF(C129="","",VLOOKUP(C129,'[1]MASTER LIST VEHICLE'!$C$4:$Q$156,15,FALSE))</f>
        <v>FINANCE &amp; CONTRACT MANAGEMENT</v>
      </c>
      <c r="I129" s="84">
        <v>76</v>
      </c>
      <c r="J129" s="89">
        <v>43530</v>
      </c>
      <c r="K129" s="77">
        <f t="shared" si="8"/>
        <v>3</v>
      </c>
      <c r="L129" s="90">
        <v>300000</v>
      </c>
      <c r="M129" s="91">
        <f t="shared" si="11"/>
        <v>35.087719298245617</v>
      </c>
      <c r="N129" s="92" t="str">
        <f>IF(C129="","",VLOOKUP(C129,'[1]MASTER LIST VEHICLE'!$C$4:$AD$154,28,FALSE))</f>
        <v>7000003617/10C0299KB</v>
      </c>
      <c r="O129" s="81" t="s">
        <v>64</v>
      </c>
    </row>
    <row r="130" spans="2:15" ht="15" hidden="1" x14ac:dyDescent="0.25">
      <c r="B130" s="72">
        <v>125</v>
      </c>
      <c r="C130" s="84" t="s">
        <v>21</v>
      </c>
      <c r="D130" s="85" t="str">
        <f>IF(C130="","",VLOOKUP(C130,'[1]MASTER LIST VEHICLE'!$C$4:$H$156,6,FALSE))</f>
        <v>ISUZU PANTHER</v>
      </c>
      <c r="E130" s="84">
        <v>128740</v>
      </c>
      <c r="F130" s="84"/>
      <c r="G130" s="86" t="str">
        <f t="shared" si="15"/>
        <v>DEXLITE</v>
      </c>
      <c r="H130" s="87" t="str">
        <f>IF(C130="","",VLOOKUP(C130,'[1]MASTER LIST VEHICLE'!$C$4:$Q$156,15,FALSE))</f>
        <v>HC &amp; SUPPORT SERVICES</v>
      </c>
      <c r="I130" s="88">
        <v>77</v>
      </c>
      <c r="J130" s="89">
        <v>43530</v>
      </c>
      <c r="K130" s="77">
        <f t="shared" si="8"/>
        <v>3</v>
      </c>
      <c r="L130" s="94">
        <v>350000</v>
      </c>
      <c r="M130" s="91">
        <f t="shared" si="11"/>
        <v>40.935672514619881</v>
      </c>
      <c r="N130" s="92" t="str">
        <f>IF(C130="","",VLOOKUP(C130,'[1]MASTER LIST VEHICLE'!$C$4:$AD$154,28,FALSE))</f>
        <v>7000003617/10C0299HV</v>
      </c>
      <c r="O130" s="92" t="s">
        <v>63</v>
      </c>
    </row>
    <row r="131" spans="2:15" ht="15" hidden="1" x14ac:dyDescent="0.25">
      <c r="B131" s="72">
        <v>126</v>
      </c>
      <c r="C131" s="84" t="s">
        <v>34</v>
      </c>
      <c r="D131" s="85" t="str">
        <f>IF(C131="","",VLOOKUP(C131,'[1]MASTER LIST VEHICLE'!$C$4:$H$156,6,FALSE))</f>
        <v>ISUZU PANTHER</v>
      </c>
      <c r="E131" s="84"/>
      <c r="F131" s="84"/>
      <c r="G131" s="86" t="str">
        <f t="shared" si="15"/>
        <v>DEXLITE</v>
      </c>
      <c r="H131" s="87" t="str">
        <f>IF(C131="","",VLOOKUP(C131,'[1]MASTER LIST VEHICLE'!$C$4:$Q$156,15,FALSE))</f>
        <v>HC &amp; SUPPORT SERVICES</v>
      </c>
      <c r="I131" s="84">
        <v>78</v>
      </c>
      <c r="J131" s="89">
        <v>43530</v>
      </c>
      <c r="K131" s="77">
        <f t="shared" si="8"/>
        <v>3</v>
      </c>
      <c r="L131" s="90">
        <v>300000</v>
      </c>
      <c r="M131" s="91">
        <f t="shared" si="11"/>
        <v>35.087719298245617</v>
      </c>
      <c r="N131" s="92" t="str">
        <f>IF(C131="","",VLOOKUP(C131,'[1]MASTER LIST VEHICLE'!$C$4:$AD$154,28,FALSE))</f>
        <v>7000003617/10C0299JO</v>
      </c>
      <c r="O131" s="92" t="s">
        <v>63</v>
      </c>
    </row>
    <row r="132" spans="2:15" ht="15" hidden="1" x14ac:dyDescent="0.25">
      <c r="B132" s="72">
        <v>127</v>
      </c>
      <c r="C132" s="84" t="s">
        <v>14</v>
      </c>
      <c r="D132" s="85" t="str">
        <f>IF(C132="","",VLOOKUP(C132,'[1]MASTER LIST VEHICLE'!$C$4:$H$156,6,FALSE))</f>
        <v>ISUZU PANTHER</v>
      </c>
      <c r="E132" s="84">
        <v>125717</v>
      </c>
      <c r="F132" s="84"/>
      <c r="G132" s="86" t="str">
        <f t="shared" si="15"/>
        <v>DEXLITE</v>
      </c>
      <c r="H132" s="87" t="str">
        <f>IF(C132="","",VLOOKUP(C132,'[1]MASTER LIST VEHICLE'!$C$4:$Q$156,15,FALSE))</f>
        <v>CRC</v>
      </c>
      <c r="I132" s="88">
        <v>79</v>
      </c>
      <c r="J132" s="89">
        <v>43531</v>
      </c>
      <c r="K132" s="77">
        <f t="shared" si="8"/>
        <v>3</v>
      </c>
      <c r="L132" s="90">
        <v>150000</v>
      </c>
      <c r="M132" s="91">
        <f t="shared" si="11"/>
        <v>17.543859649122808</v>
      </c>
      <c r="N132" s="92" t="str">
        <f>IF(C132="","",VLOOKUP(C132,'[1]MASTER LIST VEHICLE'!$C$4:$AD$154,28,FALSE))</f>
        <v>7000003617/10C0299JO</v>
      </c>
      <c r="O132" s="81" t="s">
        <v>64</v>
      </c>
    </row>
    <row r="133" spans="2:15" ht="15" hidden="1" x14ac:dyDescent="0.25">
      <c r="B133" s="72">
        <v>128</v>
      </c>
      <c r="C133" s="84" t="s">
        <v>32</v>
      </c>
      <c r="D133" s="85" t="str">
        <f>IF(C133="","",VLOOKUP(C133,'[1]MASTER LIST VEHICLE'!$C$4:$H$156,6,FALSE))</f>
        <v>TOYOTA HIACE</v>
      </c>
      <c r="E133" s="84"/>
      <c r="F133" s="84"/>
      <c r="G133" s="75" t="s">
        <v>44</v>
      </c>
      <c r="H133" s="87" t="str">
        <f>IF(C133="","",VLOOKUP(C133,'[1]MASTER LIST VEHICLE'!$C$4:$Q$156,15,FALSE))</f>
        <v>HC &amp; SUPPORT SERVICES</v>
      </c>
      <c r="I133" s="88">
        <v>80</v>
      </c>
      <c r="J133" s="89">
        <v>43531</v>
      </c>
      <c r="K133" s="77">
        <f t="shared" si="8"/>
        <v>3</v>
      </c>
      <c r="L133" s="90">
        <v>500000</v>
      </c>
      <c r="M133" s="91">
        <f t="shared" si="11"/>
        <v>58.479532163742689</v>
      </c>
      <c r="N133" s="92" t="str">
        <f>IF(C133="","",VLOOKUP(C133,'[1]MASTER LIST VEHICLE'!$C$4:$AD$154,28,FALSE))</f>
        <v>7000003617/10C0299JO</v>
      </c>
      <c r="O133" s="92" t="s">
        <v>63</v>
      </c>
    </row>
    <row r="134" spans="2:15" ht="15" hidden="1" x14ac:dyDescent="0.25">
      <c r="B134" s="72">
        <v>129</v>
      </c>
      <c r="C134" s="84" t="s">
        <v>31</v>
      </c>
      <c r="D134" s="85" t="str">
        <f>IF(C134="","",VLOOKUP(C134,'[1]MASTER LIST VEHICLE'!$C$4:$H$156,6,FALSE))</f>
        <v>TOYOTA AVANZA</v>
      </c>
      <c r="E134" s="84">
        <v>12374</v>
      </c>
      <c r="F134" s="84"/>
      <c r="G134" s="86" t="str">
        <f t="shared" ref="G134:G146" si="16">IF(D134="","",IF(OR(D134="TOYOTA KIJANG",D134="ISUZU PANTHER",D134="TOYOTA INNOVA",D134="TOYOTA FORTUNER",D134="FORD RANGER",D134="TOYOTA HILUX"),"DEXLITE","PERTALITE"))</f>
        <v>PERTALITE</v>
      </c>
      <c r="H134" s="87" t="str">
        <f>IF(C134="","",VLOOKUP(C134,'[1]MASTER LIST VEHICLE'!$C$4:$Q$156,15,FALSE))</f>
        <v>HC &amp; SUPPORT SERVICES</v>
      </c>
      <c r="I134" s="84">
        <v>81</v>
      </c>
      <c r="J134" s="89">
        <v>43531</v>
      </c>
      <c r="K134" s="77">
        <f t="shared" si="8"/>
        <v>3</v>
      </c>
      <c r="L134" s="90">
        <v>250000</v>
      </c>
      <c r="M134" s="91">
        <f t="shared" si="11"/>
        <v>31.25</v>
      </c>
      <c r="N134" s="92" t="str">
        <f>IF(C134="","",VLOOKUP(C134,'[1]MASTER LIST VEHICLE'!$C$4:$AD$154,28,FALSE))</f>
        <v>7000003617/10C0299JB</v>
      </c>
      <c r="O134" s="81" t="s">
        <v>64</v>
      </c>
    </row>
    <row r="135" spans="2:15" ht="15" hidden="1" x14ac:dyDescent="0.25">
      <c r="B135" s="72">
        <v>130</v>
      </c>
      <c r="C135" s="84" t="s">
        <v>52</v>
      </c>
      <c r="D135" s="85" t="str">
        <f>IF(C135="","",VLOOKUP(C135,'[1]MASTER LIST VEHICLE'!$C$4:$H$156,6,FALSE))</f>
        <v>TOYOTA KIJANG</v>
      </c>
      <c r="E135" s="84"/>
      <c r="F135" s="84"/>
      <c r="G135" s="86" t="str">
        <f t="shared" si="16"/>
        <v>DEXLITE</v>
      </c>
      <c r="H135" s="87" t="str">
        <f>IF(C135="","",VLOOKUP(C135,'[1]MASTER LIST VEHICLE'!$C$4:$Q$156,15,FALSE))</f>
        <v>HC &amp; SUPPORT SERVICES</v>
      </c>
      <c r="I135" s="88">
        <v>82</v>
      </c>
      <c r="J135" s="89">
        <v>43532</v>
      </c>
      <c r="K135" s="77">
        <f t="shared" ref="K135:K198" si="17">MONTH(J135)</f>
        <v>3</v>
      </c>
      <c r="L135" s="90">
        <v>350000</v>
      </c>
      <c r="M135" s="91">
        <f t="shared" si="11"/>
        <v>40.935672514619881</v>
      </c>
      <c r="N135" s="92" t="str">
        <f>IF(C135="","",VLOOKUP(C135,'[1]MASTER LIST VEHICLE'!$C$4:$AD$154,28,FALSE))</f>
        <v>7000003617/10C0299JO</v>
      </c>
      <c r="O135" s="81" t="s">
        <v>63</v>
      </c>
    </row>
    <row r="136" spans="2:15" ht="15" hidden="1" x14ac:dyDescent="0.25">
      <c r="B136" s="72">
        <v>131</v>
      </c>
      <c r="C136" s="84" t="s">
        <v>10</v>
      </c>
      <c r="D136" s="85" t="str">
        <f>IF(C136="","",VLOOKUP(C136,'[1]MASTER LIST VEHICLE'!$C$4:$H$156,6,FALSE))</f>
        <v>TOYOTA FORTUNER</v>
      </c>
      <c r="E136" s="84">
        <v>59174</v>
      </c>
      <c r="F136" s="93"/>
      <c r="G136" s="86" t="str">
        <f t="shared" si="16"/>
        <v>DEXLITE</v>
      </c>
      <c r="H136" s="87" t="str">
        <f>IF(C136="","",VLOOKUP(C136,'[1]MASTER LIST VEHICLE'!$C$4:$Q$156,15,FALSE))</f>
        <v>MANAGEMENT</v>
      </c>
      <c r="I136" s="84">
        <v>83</v>
      </c>
      <c r="J136" s="89">
        <v>43532</v>
      </c>
      <c r="K136" s="77">
        <f t="shared" si="17"/>
        <v>3</v>
      </c>
      <c r="L136" s="90">
        <v>300000</v>
      </c>
      <c r="M136" s="91">
        <f t="shared" si="11"/>
        <v>35.087719298245617</v>
      </c>
      <c r="N136" s="92" t="str">
        <f>IF(C136="","",VLOOKUP(C136,'[1]MASTER LIST VEHICLE'!$C$4:$AD$154,28,FALSE))</f>
        <v>7000003617/10C0299JO</v>
      </c>
      <c r="O136" s="81" t="s">
        <v>64</v>
      </c>
    </row>
    <row r="137" spans="2:15" ht="15" hidden="1" x14ac:dyDescent="0.25">
      <c r="B137" s="72">
        <v>132</v>
      </c>
      <c r="C137" s="84" t="s">
        <v>33</v>
      </c>
      <c r="D137" s="85" t="str">
        <f>IF(C137="","",VLOOKUP(C137,'[1]MASTER LIST VEHICLE'!$C$4:$H$156,6,FALSE))</f>
        <v>TOYOTA AVANZA</v>
      </c>
      <c r="E137" s="84">
        <v>13442</v>
      </c>
      <c r="F137" s="84"/>
      <c r="G137" s="86" t="str">
        <f t="shared" si="16"/>
        <v>PERTALITE</v>
      </c>
      <c r="H137" s="87" t="str">
        <f>IF(C137="","",VLOOKUP(C137,'[1]MASTER LIST VEHICLE'!$C$4:$Q$156,15,FALSE))</f>
        <v>HC &amp; SUPPORT SERVICES</v>
      </c>
      <c r="I137" s="88">
        <v>84</v>
      </c>
      <c r="J137" s="89">
        <v>43532</v>
      </c>
      <c r="K137" s="77">
        <f t="shared" si="17"/>
        <v>3</v>
      </c>
      <c r="L137" s="90">
        <v>200000</v>
      </c>
      <c r="M137" s="91">
        <f t="shared" si="11"/>
        <v>25</v>
      </c>
      <c r="N137" s="92" t="str">
        <f>IF(C137="","",VLOOKUP(C137,'[1]MASTER LIST VEHICLE'!$C$4:$AD$154,28,FALSE))</f>
        <v>7000003617/10C0299JB</v>
      </c>
      <c r="O137" s="81" t="s">
        <v>64</v>
      </c>
    </row>
    <row r="138" spans="2:15" ht="15" hidden="1" x14ac:dyDescent="0.25">
      <c r="B138" s="72">
        <v>133</v>
      </c>
      <c r="C138" s="84" t="s">
        <v>34</v>
      </c>
      <c r="D138" s="85" t="str">
        <f>IF(C138="","",VLOOKUP(C138,'[1]MASTER LIST VEHICLE'!$C$4:$H$156,6,FALSE))</f>
        <v>ISUZU PANTHER</v>
      </c>
      <c r="E138" s="84"/>
      <c r="F138" s="84"/>
      <c r="G138" s="86" t="str">
        <f t="shared" si="16"/>
        <v>DEXLITE</v>
      </c>
      <c r="H138" s="87" t="str">
        <f>IF(C138="","",VLOOKUP(C138,'[1]MASTER LIST VEHICLE'!$C$4:$Q$156,15,FALSE))</f>
        <v>HC &amp; SUPPORT SERVICES</v>
      </c>
      <c r="I138" s="84">
        <v>85</v>
      </c>
      <c r="J138" s="89">
        <v>43533</v>
      </c>
      <c r="K138" s="77">
        <f t="shared" si="17"/>
        <v>3</v>
      </c>
      <c r="L138" s="90">
        <v>250000</v>
      </c>
      <c r="M138" s="91">
        <f t="shared" si="11"/>
        <v>29.239766081871345</v>
      </c>
      <c r="N138" s="92" t="str">
        <f>IF(C138="","",VLOOKUP(C138,'[1]MASTER LIST VEHICLE'!$C$4:$AD$154,28,FALSE))</f>
        <v>7000003617/10C0299JO</v>
      </c>
      <c r="O138" s="92" t="s">
        <v>63</v>
      </c>
    </row>
    <row r="139" spans="2:15" ht="15" hidden="1" x14ac:dyDescent="0.25">
      <c r="B139" s="72">
        <v>134</v>
      </c>
      <c r="C139" s="84" t="s">
        <v>35</v>
      </c>
      <c r="D139" s="85" t="str">
        <f>IF(C139="","",VLOOKUP(C139,'[1]MASTER LIST VEHICLE'!$C$4:$H$156,6,FALSE))</f>
        <v>TOYOTA FORTUNER</v>
      </c>
      <c r="E139" s="84">
        <v>5279</v>
      </c>
      <c r="F139" s="84"/>
      <c r="G139" s="86" t="str">
        <f t="shared" si="16"/>
        <v>DEXLITE</v>
      </c>
      <c r="H139" s="87" t="str">
        <f>IF(C139="","",VLOOKUP(C139,'[1]MASTER LIST VEHICLE'!$C$4:$Q$156,15,FALSE))</f>
        <v>MANAGEMENT</v>
      </c>
      <c r="I139" s="88">
        <v>86</v>
      </c>
      <c r="J139" s="89">
        <v>43533</v>
      </c>
      <c r="K139" s="77">
        <f t="shared" si="17"/>
        <v>3</v>
      </c>
      <c r="L139" s="90">
        <v>300000</v>
      </c>
      <c r="M139" s="91">
        <f t="shared" si="11"/>
        <v>35.087719298245617</v>
      </c>
      <c r="N139" s="92" t="str">
        <f>IF(C139="","",VLOOKUP(C139,'[1]MASTER LIST VEHICLE'!$C$4:$AD$154,28,FALSE))</f>
        <v>7000003617/10C0299JA</v>
      </c>
      <c r="O139" s="81" t="s">
        <v>64</v>
      </c>
    </row>
    <row r="140" spans="2:15" ht="15" hidden="1" x14ac:dyDescent="0.25">
      <c r="B140" s="72">
        <v>135</v>
      </c>
      <c r="C140" s="93" t="s">
        <v>36</v>
      </c>
      <c r="D140" s="85" t="str">
        <f>IF(C140="","",VLOOKUP(C140,'[1]MASTER LIST VEHICLE'!$C$4:$H$156,6,FALSE))</f>
        <v>TOYOTA HILUX</v>
      </c>
      <c r="E140" s="84">
        <v>14057</v>
      </c>
      <c r="F140" s="84"/>
      <c r="G140" s="86" t="str">
        <f t="shared" si="16"/>
        <v>DEXLITE</v>
      </c>
      <c r="H140" s="87" t="str">
        <f>IF(C140="","",VLOOKUP(C140,'[1]MASTER LIST VEHICLE'!$C$4:$Q$156,15,FALSE))</f>
        <v>MRC</v>
      </c>
      <c r="I140" s="84">
        <v>87</v>
      </c>
      <c r="J140" s="89">
        <v>43533</v>
      </c>
      <c r="K140" s="77">
        <f t="shared" si="17"/>
        <v>3</v>
      </c>
      <c r="L140" s="90">
        <v>350000</v>
      </c>
      <c r="M140" s="91">
        <f t="shared" si="11"/>
        <v>40.935672514619881</v>
      </c>
      <c r="N140" s="92" t="str">
        <f>IF(C140="","",VLOOKUP(C140,'[1]MASTER LIST VEHICLE'!$C$4:$AD$154,28,FALSE))</f>
        <v>7000003617/10C9060HG</v>
      </c>
      <c r="O140" s="81" t="s">
        <v>64</v>
      </c>
    </row>
    <row r="141" spans="2:15" ht="15" hidden="1" x14ac:dyDescent="0.25">
      <c r="B141" s="72">
        <v>136</v>
      </c>
      <c r="C141" s="84" t="s">
        <v>16</v>
      </c>
      <c r="D141" s="85" t="str">
        <f>IF(C141="","",VLOOKUP(C141,'[1]MASTER LIST VEHICLE'!$C$4:$H$156,6,FALSE))</f>
        <v>TOYOTA INNOVA</v>
      </c>
      <c r="E141" s="84">
        <v>41622</v>
      </c>
      <c r="F141" s="84"/>
      <c r="G141" s="86" t="str">
        <f t="shared" si="16"/>
        <v>DEXLITE</v>
      </c>
      <c r="H141" s="87" t="str">
        <f>IF(C141="","",VLOOKUP(C141,'[1]MASTER LIST VEHICLE'!$C$4:$Q$156,15,FALSE))</f>
        <v>MRC</v>
      </c>
      <c r="I141" s="88">
        <v>88</v>
      </c>
      <c r="J141" s="89">
        <v>43533</v>
      </c>
      <c r="K141" s="77">
        <f t="shared" si="17"/>
        <v>3</v>
      </c>
      <c r="L141" s="90">
        <v>400000</v>
      </c>
      <c r="M141" s="91">
        <f t="shared" si="11"/>
        <v>46.783625730994153</v>
      </c>
      <c r="N141" s="92" t="str">
        <f>IF(C141="","",VLOOKUP(C141,'[1]MASTER LIST VEHICLE'!$C$4:$AD$154,28,FALSE))</f>
        <v>7000003617/10C9060HG</v>
      </c>
      <c r="O141" s="81" t="s">
        <v>64</v>
      </c>
    </row>
    <row r="142" spans="2:15" ht="15" hidden="1" x14ac:dyDescent="0.25">
      <c r="B142" s="72">
        <v>137</v>
      </c>
      <c r="C142" s="84" t="s">
        <v>52</v>
      </c>
      <c r="D142" s="85" t="str">
        <f>IF(C142="","",VLOOKUP(C142,'[1]MASTER LIST VEHICLE'!$C$4:$H$156,6,FALSE))</f>
        <v>TOYOTA KIJANG</v>
      </c>
      <c r="E142" s="84"/>
      <c r="F142" s="84"/>
      <c r="G142" s="86" t="str">
        <f t="shared" si="16"/>
        <v>DEXLITE</v>
      </c>
      <c r="H142" s="87" t="str">
        <f>IF(C142="","",VLOOKUP(C142,'[1]MASTER LIST VEHICLE'!$C$4:$Q$156,15,FALSE))</f>
        <v>HC &amp; SUPPORT SERVICES</v>
      </c>
      <c r="I142" s="84">
        <v>89</v>
      </c>
      <c r="J142" s="89">
        <v>43534</v>
      </c>
      <c r="K142" s="77">
        <f t="shared" si="17"/>
        <v>3</v>
      </c>
      <c r="L142" s="94">
        <v>250000</v>
      </c>
      <c r="M142" s="91">
        <f t="shared" si="11"/>
        <v>29.239766081871345</v>
      </c>
      <c r="N142" s="92" t="str">
        <f>IF(C142="","",VLOOKUP(C142,'[1]MASTER LIST VEHICLE'!$C$4:$AD$154,28,FALSE))</f>
        <v>7000003617/10C0299JO</v>
      </c>
      <c r="O142" s="81" t="s">
        <v>63</v>
      </c>
    </row>
    <row r="143" spans="2:15" ht="15" hidden="1" x14ac:dyDescent="0.25">
      <c r="B143" s="72">
        <v>138</v>
      </c>
      <c r="C143" s="84" t="s">
        <v>20</v>
      </c>
      <c r="D143" s="85" t="str">
        <f>IF(C143="","",VLOOKUP(C143,'[1]MASTER LIST VEHICLE'!$C$4:$H$156,6,FALSE))</f>
        <v>ISUZU PANTHER</v>
      </c>
      <c r="E143" s="84"/>
      <c r="F143" s="84"/>
      <c r="G143" s="86" t="str">
        <f t="shared" si="16"/>
        <v>DEXLITE</v>
      </c>
      <c r="H143" s="87" t="str">
        <f>IF(C143="","",VLOOKUP(C143,'[1]MASTER LIST VEHICLE'!$C$4:$Q$156,15,FALSE))</f>
        <v>PARTS OPERATION &amp; DISTRIBUTION LOBU</v>
      </c>
      <c r="I143" s="88">
        <v>90</v>
      </c>
      <c r="J143" s="89">
        <v>43535</v>
      </c>
      <c r="K143" s="77">
        <f t="shared" si="17"/>
        <v>3</v>
      </c>
      <c r="L143" s="94">
        <v>200000</v>
      </c>
      <c r="M143" s="91">
        <f t="shared" si="11"/>
        <v>23.391812865497077</v>
      </c>
      <c r="N143" s="92" t="str">
        <f>IF(C143="","",VLOOKUP(C143,'[1]MASTER LIST VEHICLE'!$C$4:$AD$154,28,FALSE))</f>
        <v>7000003617/10C0230HY</v>
      </c>
      <c r="O143" s="81" t="s">
        <v>64</v>
      </c>
    </row>
    <row r="144" spans="2:15" ht="15" hidden="1" x14ac:dyDescent="0.25">
      <c r="B144" s="72">
        <v>139</v>
      </c>
      <c r="C144" s="93" t="s">
        <v>14</v>
      </c>
      <c r="D144" s="85" t="str">
        <f>IF(C144="","",VLOOKUP(C144,'[1]MASTER LIST VEHICLE'!$C$4:$H$156,6,FALSE))</f>
        <v>ISUZU PANTHER</v>
      </c>
      <c r="E144" s="84">
        <v>125924</v>
      </c>
      <c r="F144" s="84"/>
      <c r="G144" s="86" t="str">
        <f t="shared" si="16"/>
        <v>DEXLITE</v>
      </c>
      <c r="H144" s="87" t="str">
        <f>IF(C144="","",VLOOKUP(C144,'[1]MASTER LIST VEHICLE'!$C$4:$Q$156,15,FALSE))</f>
        <v>CRC</v>
      </c>
      <c r="I144" s="84">
        <v>91</v>
      </c>
      <c r="J144" s="89">
        <v>43535</v>
      </c>
      <c r="K144" s="77">
        <f t="shared" si="17"/>
        <v>3</v>
      </c>
      <c r="L144" s="90">
        <v>350000</v>
      </c>
      <c r="M144" s="91">
        <f t="shared" si="11"/>
        <v>40.935672514619881</v>
      </c>
      <c r="N144" s="92" t="str">
        <f>IF(C144="","",VLOOKUP(C144,'[1]MASTER LIST VEHICLE'!$C$4:$AD$154,28,FALSE))</f>
        <v>7000003617/10C0299JO</v>
      </c>
      <c r="O144" s="81" t="s">
        <v>64</v>
      </c>
    </row>
    <row r="145" spans="2:15" ht="15" hidden="1" x14ac:dyDescent="0.25">
      <c r="B145" s="72">
        <v>140</v>
      </c>
      <c r="C145" s="84" t="s">
        <v>35</v>
      </c>
      <c r="D145" s="85" t="str">
        <f>IF(C145="","",VLOOKUP(C145,'[1]MASTER LIST VEHICLE'!$C$4:$H$156,6,FALSE))</f>
        <v>TOYOTA FORTUNER</v>
      </c>
      <c r="E145" s="84"/>
      <c r="F145" s="84"/>
      <c r="G145" s="86" t="str">
        <f t="shared" si="16"/>
        <v>DEXLITE</v>
      </c>
      <c r="H145" s="87" t="str">
        <f>IF(C145="","",VLOOKUP(C145,'[1]MASTER LIST VEHICLE'!$C$4:$Q$156,15,FALSE))</f>
        <v>MANAGEMENT</v>
      </c>
      <c r="I145" s="88">
        <v>92</v>
      </c>
      <c r="J145" s="89">
        <v>43535</v>
      </c>
      <c r="K145" s="77">
        <f t="shared" si="17"/>
        <v>3</v>
      </c>
      <c r="L145" s="90">
        <v>350000</v>
      </c>
      <c r="M145" s="91">
        <f t="shared" si="11"/>
        <v>40.935672514619881</v>
      </c>
      <c r="N145" s="92" t="str">
        <f>IF(C145="","",VLOOKUP(C145,'[1]MASTER LIST VEHICLE'!$C$4:$AD$154,28,FALSE))</f>
        <v>7000003617/10C0299JA</v>
      </c>
      <c r="O145" s="81" t="s">
        <v>64</v>
      </c>
    </row>
    <row r="146" spans="2:15" ht="15" hidden="1" x14ac:dyDescent="0.25">
      <c r="B146" s="72">
        <v>141</v>
      </c>
      <c r="C146" s="84" t="s">
        <v>21</v>
      </c>
      <c r="D146" s="85" t="str">
        <f>IF(C146="","",VLOOKUP(C146,'[1]MASTER LIST VEHICLE'!$C$4:$H$156,6,FALSE))</f>
        <v>ISUZU PANTHER</v>
      </c>
      <c r="E146" s="84"/>
      <c r="F146" s="84"/>
      <c r="G146" s="86" t="str">
        <f t="shared" si="16"/>
        <v>DEXLITE</v>
      </c>
      <c r="H146" s="87" t="str">
        <f>IF(C146="","",VLOOKUP(C146,'[1]MASTER LIST VEHICLE'!$C$4:$Q$156,15,FALSE))</f>
        <v>HC &amp; SUPPORT SERVICES</v>
      </c>
      <c r="I146" s="84">
        <v>93</v>
      </c>
      <c r="J146" s="89">
        <v>43535</v>
      </c>
      <c r="K146" s="77">
        <f t="shared" si="17"/>
        <v>3</v>
      </c>
      <c r="L146" s="94">
        <v>350000</v>
      </c>
      <c r="M146" s="91">
        <f t="shared" si="11"/>
        <v>40.935672514619881</v>
      </c>
      <c r="N146" s="92" t="str">
        <f>IF(C146="","",VLOOKUP(C146,'[1]MASTER LIST VEHICLE'!$C$4:$AD$154,28,FALSE))</f>
        <v>7000003617/10C0299HV</v>
      </c>
      <c r="O146" s="92" t="s">
        <v>63</v>
      </c>
    </row>
    <row r="147" spans="2:15" ht="15" hidden="1" x14ac:dyDescent="0.25">
      <c r="B147" s="72">
        <v>142</v>
      </c>
      <c r="C147" s="93" t="s">
        <v>32</v>
      </c>
      <c r="D147" s="85" t="str">
        <f>IF(C147="","",VLOOKUP(C147,'[1]MASTER LIST VEHICLE'!$C$4:$H$156,6,FALSE))</f>
        <v>TOYOTA HIACE</v>
      </c>
      <c r="E147" s="84">
        <v>10647</v>
      </c>
      <c r="F147" s="84"/>
      <c r="G147" s="75" t="s">
        <v>44</v>
      </c>
      <c r="H147" s="87" t="str">
        <f>IF(C147="","",VLOOKUP(C147,'[1]MASTER LIST VEHICLE'!$C$4:$Q$156,15,FALSE))</f>
        <v>HC &amp; SUPPORT SERVICES</v>
      </c>
      <c r="I147" s="88">
        <v>94</v>
      </c>
      <c r="J147" s="89">
        <v>43535</v>
      </c>
      <c r="K147" s="77">
        <f t="shared" si="17"/>
        <v>3</v>
      </c>
      <c r="L147" s="90">
        <v>500000</v>
      </c>
      <c r="M147" s="91">
        <f t="shared" si="11"/>
        <v>58.479532163742689</v>
      </c>
      <c r="N147" s="92" t="str">
        <f>IF(C147="","",VLOOKUP(C147,'[1]MASTER LIST VEHICLE'!$C$4:$AD$154,28,FALSE))</f>
        <v>7000003617/10C0299JO</v>
      </c>
      <c r="O147" s="92" t="s">
        <v>63</v>
      </c>
    </row>
    <row r="148" spans="2:15" ht="15" hidden="1" x14ac:dyDescent="0.25">
      <c r="B148" s="72">
        <v>143</v>
      </c>
      <c r="C148" s="84" t="s">
        <v>13</v>
      </c>
      <c r="D148" s="85" t="str">
        <f>IF(C148="","",VLOOKUP(C148,'[1]MASTER LIST VEHICLE'!$C$4:$H$156,6,FALSE))</f>
        <v>ISUZU PANTHER</v>
      </c>
      <c r="E148" s="84">
        <v>401045</v>
      </c>
      <c r="F148" s="84"/>
      <c r="G148" s="86" t="str">
        <f t="shared" ref="G148:G156" si="18">IF(D148="","",IF(OR(D148="TOYOTA KIJANG",D148="ISUZU PANTHER",D148="TOYOTA INNOVA",D148="TOYOTA FORTUNER",D148="FORD RANGER",D148="TOYOTA HILUX"),"DEXLITE","PERTALITE"))</f>
        <v>DEXLITE</v>
      </c>
      <c r="H148" s="87" t="str">
        <f>IF(C148="","",VLOOKUP(C148,'[1]MASTER LIST VEHICLE'!$C$4:$Q$156,15,FALSE))</f>
        <v>FINANCE &amp; CONTRACT MANAGEMENT</v>
      </c>
      <c r="I148" s="84">
        <v>95</v>
      </c>
      <c r="J148" s="89">
        <v>43536</v>
      </c>
      <c r="K148" s="77">
        <f t="shared" si="17"/>
        <v>3</v>
      </c>
      <c r="L148" s="90">
        <v>400000</v>
      </c>
      <c r="M148" s="91">
        <f t="shared" si="11"/>
        <v>46.783625730994153</v>
      </c>
      <c r="N148" s="92" t="str">
        <f>IF(C148="","",VLOOKUP(C148,'[1]MASTER LIST VEHICLE'!$C$4:$AD$154,28,FALSE))</f>
        <v>7000003617/10C0299KB</v>
      </c>
      <c r="O148" s="81" t="s">
        <v>64</v>
      </c>
    </row>
    <row r="149" spans="2:15" ht="15" hidden="1" x14ac:dyDescent="0.25">
      <c r="B149" s="72">
        <v>144</v>
      </c>
      <c r="C149" s="84" t="s">
        <v>34</v>
      </c>
      <c r="D149" s="85" t="str">
        <f>IF(C149="","",VLOOKUP(C149,'[1]MASTER LIST VEHICLE'!$C$4:$H$156,6,FALSE))</f>
        <v>ISUZU PANTHER</v>
      </c>
      <c r="E149" s="84">
        <v>272044</v>
      </c>
      <c r="F149" s="84"/>
      <c r="G149" s="86" t="str">
        <f t="shared" si="18"/>
        <v>DEXLITE</v>
      </c>
      <c r="H149" s="87" t="str">
        <f>IF(C149="","",VLOOKUP(C149,'[1]MASTER LIST VEHICLE'!$C$4:$Q$156,15,FALSE))</f>
        <v>HC &amp; SUPPORT SERVICES</v>
      </c>
      <c r="I149" s="88">
        <v>96</v>
      </c>
      <c r="J149" s="89">
        <v>43536</v>
      </c>
      <c r="K149" s="77">
        <f t="shared" si="17"/>
        <v>3</v>
      </c>
      <c r="L149" s="94">
        <v>300000</v>
      </c>
      <c r="M149" s="91">
        <f t="shared" si="11"/>
        <v>35.087719298245617</v>
      </c>
      <c r="N149" s="92" t="str">
        <f>IF(C149="","",VLOOKUP(C149,'[1]MASTER LIST VEHICLE'!$C$4:$AD$154,28,FALSE))</f>
        <v>7000003617/10C0299JO</v>
      </c>
      <c r="O149" s="92" t="s">
        <v>63</v>
      </c>
    </row>
    <row r="150" spans="2:15" ht="15" hidden="1" x14ac:dyDescent="0.25">
      <c r="B150" s="72">
        <v>145</v>
      </c>
      <c r="C150" s="93" t="s">
        <v>31</v>
      </c>
      <c r="D150" s="85" t="str">
        <f>IF(C150="","",VLOOKUP(C150,'[1]MASTER LIST VEHICLE'!$C$4:$H$156,6,FALSE))</f>
        <v>TOYOTA AVANZA</v>
      </c>
      <c r="E150" s="84">
        <v>12703</v>
      </c>
      <c r="F150" s="84"/>
      <c r="G150" s="86" t="str">
        <f t="shared" si="18"/>
        <v>PERTALITE</v>
      </c>
      <c r="H150" s="87" t="str">
        <f>IF(C150="","",VLOOKUP(C150,'[1]MASTER LIST VEHICLE'!$C$4:$Q$156,15,FALSE))</f>
        <v>HC &amp; SUPPORT SERVICES</v>
      </c>
      <c r="I150" s="84">
        <v>97</v>
      </c>
      <c r="J150" s="89">
        <v>43537</v>
      </c>
      <c r="K150" s="77">
        <f t="shared" si="17"/>
        <v>3</v>
      </c>
      <c r="L150" s="90">
        <v>250000</v>
      </c>
      <c r="M150" s="91">
        <f t="shared" si="11"/>
        <v>31.25</v>
      </c>
      <c r="N150" s="92" t="str">
        <f>IF(C150="","",VLOOKUP(C150,'[1]MASTER LIST VEHICLE'!$C$4:$AD$154,28,FALSE))</f>
        <v>7000003617/10C0299JB</v>
      </c>
      <c r="O150" s="81" t="s">
        <v>64</v>
      </c>
    </row>
    <row r="151" spans="2:15" ht="15" x14ac:dyDescent="0.25">
      <c r="B151" s="72">
        <v>146</v>
      </c>
      <c r="C151" s="84" t="s">
        <v>15</v>
      </c>
      <c r="D151" s="85" t="str">
        <f>IF(C151="","",VLOOKUP(C151,'[1]MASTER LIST VEHICLE'!$C$4:$H$156,6,FALSE))</f>
        <v>TOYOTA INNOVA</v>
      </c>
      <c r="E151" s="84">
        <v>28211</v>
      </c>
      <c r="F151" s="84"/>
      <c r="G151" s="86" t="str">
        <f t="shared" si="18"/>
        <v>DEXLITE</v>
      </c>
      <c r="H151" s="87" t="str">
        <f>IF(C151="","",VLOOKUP(C151,'[1]MASTER LIST VEHICLE'!$C$4:$Q$156,15,FALSE))</f>
        <v>MANAGEMENT</v>
      </c>
      <c r="I151" s="88">
        <v>98</v>
      </c>
      <c r="J151" s="89">
        <v>43538</v>
      </c>
      <c r="K151" s="77">
        <f t="shared" si="17"/>
        <v>3</v>
      </c>
      <c r="L151" s="90">
        <v>300000</v>
      </c>
      <c r="M151" s="91">
        <f t="shared" si="11"/>
        <v>35.087719298245617</v>
      </c>
      <c r="N151" s="92" t="str">
        <f>IF(C151="","",VLOOKUP(C151,'[1]MASTER LIST VEHICLE'!$C$4:$AD$154,28,FALSE))</f>
        <v>7000003617/10C0299JA</v>
      </c>
      <c r="O151" s="92" t="s">
        <v>63</v>
      </c>
    </row>
    <row r="152" spans="2:15" ht="15" hidden="1" x14ac:dyDescent="0.25">
      <c r="B152" s="72">
        <v>147</v>
      </c>
      <c r="C152" s="84" t="s">
        <v>26</v>
      </c>
      <c r="D152" s="85" t="str">
        <f>IF(C152="","",VLOOKUP(C152,'[1]MASTER LIST VEHICLE'!$C$4:$H$156,6,FALSE))</f>
        <v>TOYOTA AVANZA</v>
      </c>
      <c r="E152" s="84">
        <v>225576</v>
      </c>
      <c r="F152" s="84"/>
      <c r="G152" s="86" t="str">
        <f t="shared" si="18"/>
        <v>PERTALITE</v>
      </c>
      <c r="H152" s="87" t="str">
        <f>IF(C152="","",VLOOKUP(C152,'[1]MASTER LIST VEHICLE'!$C$4:$Q$156,15,FALSE))</f>
        <v>HC &amp; SUPPORT SERVICES</v>
      </c>
      <c r="I152" s="84">
        <v>99</v>
      </c>
      <c r="J152" s="89">
        <v>43538</v>
      </c>
      <c r="K152" s="77">
        <f t="shared" si="17"/>
        <v>3</v>
      </c>
      <c r="L152" s="94">
        <v>250000</v>
      </c>
      <c r="M152" s="91">
        <f t="shared" si="11"/>
        <v>31.25</v>
      </c>
      <c r="N152" s="92" t="str">
        <f>IF(C152="","",VLOOKUP(C152,'[1]MASTER LIST VEHICLE'!$C$4:$AD$154,28,FALSE))</f>
        <v>7000003617/10C0299JO</v>
      </c>
      <c r="O152" s="81" t="s">
        <v>64</v>
      </c>
    </row>
    <row r="153" spans="2:15" ht="15" hidden="1" x14ac:dyDescent="0.25">
      <c r="B153" s="72">
        <v>148</v>
      </c>
      <c r="C153" s="84" t="s">
        <v>34</v>
      </c>
      <c r="D153" s="85" t="str">
        <f>IF(C153="","",VLOOKUP(C153,'[1]MASTER LIST VEHICLE'!$C$4:$H$156,6,FALSE))</f>
        <v>ISUZU PANTHER</v>
      </c>
      <c r="E153" s="84">
        <v>272388</v>
      </c>
      <c r="F153" s="84"/>
      <c r="G153" s="86" t="str">
        <f t="shared" si="18"/>
        <v>DEXLITE</v>
      </c>
      <c r="H153" s="87" t="str">
        <f>IF(C153="","",VLOOKUP(C153,'[1]MASTER LIST VEHICLE'!$C$4:$Q$156,15,FALSE))</f>
        <v>HC &amp; SUPPORT SERVICES</v>
      </c>
      <c r="I153" s="88">
        <v>100</v>
      </c>
      <c r="J153" s="89">
        <v>43538</v>
      </c>
      <c r="K153" s="77">
        <f t="shared" si="17"/>
        <v>3</v>
      </c>
      <c r="L153" s="90">
        <v>300000</v>
      </c>
      <c r="M153" s="91">
        <f t="shared" si="11"/>
        <v>35.087719298245617</v>
      </c>
      <c r="N153" s="92" t="str">
        <f>IF(C153="","",VLOOKUP(C153,'[1]MASTER LIST VEHICLE'!$C$4:$AD$154,28,FALSE))</f>
        <v>7000003617/10C0299JO</v>
      </c>
      <c r="O153" s="92" t="s">
        <v>63</v>
      </c>
    </row>
    <row r="154" spans="2:15" ht="15" hidden="1" x14ac:dyDescent="0.25">
      <c r="B154" s="72">
        <v>149</v>
      </c>
      <c r="C154" s="84" t="s">
        <v>36</v>
      </c>
      <c r="D154" s="85" t="str">
        <f>IF(C154="","",VLOOKUP(C154,'[1]MASTER LIST VEHICLE'!$C$4:$H$156,6,FALSE))</f>
        <v>TOYOTA HILUX</v>
      </c>
      <c r="E154" s="84">
        <v>14516</v>
      </c>
      <c r="F154" s="84"/>
      <c r="G154" s="86" t="str">
        <f t="shared" si="18"/>
        <v>DEXLITE</v>
      </c>
      <c r="H154" s="87" t="str">
        <f>IF(C154="","",VLOOKUP(C154,'[1]MASTER LIST VEHICLE'!$C$4:$Q$156,15,FALSE))</f>
        <v>MRC</v>
      </c>
      <c r="I154" s="84">
        <v>1</v>
      </c>
      <c r="J154" s="89">
        <v>43539</v>
      </c>
      <c r="K154" s="77">
        <f t="shared" si="17"/>
        <v>3</v>
      </c>
      <c r="L154" s="90">
        <v>500000</v>
      </c>
      <c r="M154" s="91">
        <f t="shared" si="11"/>
        <v>58.479532163742689</v>
      </c>
      <c r="N154" s="92" t="str">
        <f>IF(C154="","",VLOOKUP(C154,'[1]MASTER LIST VEHICLE'!$C$4:$AD$154,28,FALSE))</f>
        <v>7000003617/10C9060HG</v>
      </c>
      <c r="O154" s="81" t="s">
        <v>64</v>
      </c>
    </row>
    <row r="155" spans="2:15" ht="15" hidden="1" x14ac:dyDescent="0.25">
      <c r="B155" s="72">
        <v>150</v>
      </c>
      <c r="C155" s="84" t="s">
        <v>37</v>
      </c>
      <c r="D155" s="85" t="str">
        <f>IF(C155="","",VLOOKUP(C155,'[1]MASTER LIST VEHICLE'!$C$4:$H$156,6,FALSE))</f>
        <v>TOYOTA HILUX</v>
      </c>
      <c r="E155" s="84">
        <v>10110</v>
      </c>
      <c r="F155" s="84"/>
      <c r="G155" s="86" t="str">
        <f t="shared" si="18"/>
        <v>DEXLITE</v>
      </c>
      <c r="H155" s="87" t="str">
        <f>IF(C155="","",VLOOKUP(C155,'[1]MASTER LIST VEHICLE'!$C$4:$Q$156,15,FALSE))</f>
        <v>BUSINESS. DEV. &amp; CUSTOMER. SERV.</v>
      </c>
      <c r="I155" s="88">
        <v>2</v>
      </c>
      <c r="J155" s="89">
        <v>43539</v>
      </c>
      <c r="K155" s="77">
        <f t="shared" si="17"/>
        <v>3</v>
      </c>
      <c r="L155" s="90">
        <v>500000</v>
      </c>
      <c r="M155" s="91">
        <f t="shared" si="11"/>
        <v>58.479532163742689</v>
      </c>
      <c r="N155" s="92" t="str">
        <f>IF(C155="","",VLOOKUP(C155,'[1]MASTER LIST VEHICLE'!$C$4:$AD$154,28,FALSE))</f>
        <v>7000003617/10C0299FZ</v>
      </c>
      <c r="O155" s="81" t="s">
        <v>64</v>
      </c>
    </row>
    <row r="156" spans="2:15" ht="15" hidden="1" x14ac:dyDescent="0.25">
      <c r="B156" s="72">
        <v>151</v>
      </c>
      <c r="C156" s="84" t="s">
        <v>12</v>
      </c>
      <c r="D156" s="85" t="str">
        <f>IF(C156="","",VLOOKUP(C156,'[1]MASTER LIST VEHICLE'!$C$4:$H$156,6,FALSE))</f>
        <v>FORD RANGER</v>
      </c>
      <c r="E156" s="84">
        <v>69859</v>
      </c>
      <c r="F156" s="84"/>
      <c r="G156" s="86" t="str">
        <f t="shared" si="18"/>
        <v>DEXLITE</v>
      </c>
      <c r="H156" s="87" t="str">
        <f>IF(C156="","",VLOOKUP(C156,'[1]MASTER LIST VEHICLE'!$C$4:$Q$156,15,FALSE))</f>
        <v>PARTS OPERATION &amp; DISTRIBUTION LOBU</v>
      </c>
      <c r="I156" s="84">
        <v>3</v>
      </c>
      <c r="J156" s="89">
        <v>43539</v>
      </c>
      <c r="K156" s="77">
        <f t="shared" si="17"/>
        <v>3</v>
      </c>
      <c r="L156" s="90">
        <v>400000</v>
      </c>
      <c r="M156" s="91">
        <f t="shared" ref="M156:M175" si="19">IF(G156="DEXLITE",L156/8550,IF(G156="PERTALITE",L156/8000,""))</f>
        <v>46.783625730994153</v>
      </c>
      <c r="N156" s="92" t="str">
        <f>IF(C156="","",VLOOKUP(C156,'[1]MASTER LIST VEHICLE'!$C$4:$AD$154,28,FALSE))</f>
        <v>7000003617/10C5030HY</v>
      </c>
      <c r="O156" s="81" t="s">
        <v>64</v>
      </c>
    </row>
    <row r="157" spans="2:15" ht="15" hidden="1" x14ac:dyDescent="0.25">
      <c r="B157" s="72">
        <v>152</v>
      </c>
      <c r="C157" s="84" t="s">
        <v>32</v>
      </c>
      <c r="D157" s="85" t="str">
        <f>IF(C157="","",VLOOKUP(C157,'[1]MASTER LIST VEHICLE'!$C$4:$H$156,6,FALSE))</f>
        <v>TOYOTA HIACE</v>
      </c>
      <c r="E157" s="84"/>
      <c r="F157" s="84"/>
      <c r="G157" s="75" t="s">
        <v>44</v>
      </c>
      <c r="H157" s="87" t="str">
        <f>IF(C157="","",VLOOKUP(C157,'[1]MASTER LIST VEHICLE'!$C$4:$Q$156,15,FALSE))</f>
        <v>HC &amp; SUPPORT SERVICES</v>
      </c>
      <c r="I157" s="88">
        <v>4</v>
      </c>
      <c r="J157" s="89">
        <v>43539</v>
      </c>
      <c r="K157" s="77">
        <f t="shared" si="17"/>
        <v>3</v>
      </c>
      <c r="L157" s="90">
        <v>600000</v>
      </c>
      <c r="M157" s="91">
        <f t="shared" si="19"/>
        <v>70.175438596491233</v>
      </c>
      <c r="N157" s="92" t="str">
        <f>IF(C157="","",VLOOKUP(C157,'[1]MASTER LIST VEHICLE'!$C$4:$AD$154,28,FALSE))</f>
        <v>7000003617/10C0299JO</v>
      </c>
      <c r="O157" s="92" t="s">
        <v>63</v>
      </c>
    </row>
    <row r="158" spans="2:15" ht="15" hidden="1" x14ac:dyDescent="0.25">
      <c r="B158" s="72">
        <v>153</v>
      </c>
      <c r="C158" s="84" t="s">
        <v>34</v>
      </c>
      <c r="D158" s="85" t="str">
        <f>IF(C158="","",VLOOKUP(C158,'[1]MASTER LIST VEHICLE'!$C$4:$H$156,6,FALSE))</f>
        <v>ISUZU PANTHER</v>
      </c>
      <c r="E158" s="84">
        <v>271914</v>
      </c>
      <c r="F158" s="84"/>
      <c r="G158" s="86" t="str">
        <f t="shared" ref="G158:G168" si="20">IF(D158="","",IF(OR(D158="TOYOTA KIJANG",D158="ISUZU PANTHER",D158="TOYOTA INNOVA",D158="TOYOTA FORTUNER",D158="FORD RANGER",D158="TOYOTA HILUX"),"DEXLITE","PERTALITE"))</f>
        <v>DEXLITE</v>
      </c>
      <c r="H158" s="87" t="str">
        <f>IF(C158="","",VLOOKUP(C158,'[1]MASTER LIST VEHICLE'!$C$4:$Q$156,15,FALSE))</f>
        <v>HC &amp; SUPPORT SERVICES</v>
      </c>
      <c r="I158" s="84">
        <v>5</v>
      </c>
      <c r="J158" s="89">
        <v>43541</v>
      </c>
      <c r="K158" s="77">
        <f t="shared" si="17"/>
        <v>3</v>
      </c>
      <c r="L158" s="90">
        <v>350000</v>
      </c>
      <c r="M158" s="91">
        <f t="shared" si="19"/>
        <v>40.935672514619881</v>
      </c>
      <c r="N158" s="92" t="str">
        <f>IF(C158="","",VLOOKUP(C158,'[1]MASTER LIST VEHICLE'!$C$4:$AD$154,28,FALSE))</f>
        <v>7000003617/10C0299JO</v>
      </c>
      <c r="O158" s="92" t="s">
        <v>63</v>
      </c>
    </row>
    <row r="159" spans="2:15" ht="15" hidden="1" x14ac:dyDescent="0.25">
      <c r="B159" s="72">
        <v>154</v>
      </c>
      <c r="C159" s="84" t="s">
        <v>13</v>
      </c>
      <c r="D159" s="85" t="str">
        <f>IF(C159="","",VLOOKUP(C159,'[1]MASTER LIST VEHICLE'!$C$4:$H$156,6,FALSE))</f>
        <v>ISUZU PANTHER</v>
      </c>
      <c r="E159" s="84"/>
      <c r="F159" s="84"/>
      <c r="G159" s="86" t="str">
        <f t="shared" si="20"/>
        <v>DEXLITE</v>
      </c>
      <c r="H159" s="87" t="str">
        <f>IF(C159="","",VLOOKUP(C159,'[1]MASTER LIST VEHICLE'!$C$4:$Q$156,15,FALSE))</f>
        <v>FINANCE &amp; CONTRACT MANAGEMENT</v>
      </c>
      <c r="I159" s="88">
        <v>6</v>
      </c>
      <c r="J159" s="89">
        <v>43541</v>
      </c>
      <c r="K159" s="77">
        <f t="shared" si="17"/>
        <v>3</v>
      </c>
      <c r="L159" s="94">
        <v>350000</v>
      </c>
      <c r="M159" s="91">
        <f t="shared" si="19"/>
        <v>40.935672514619881</v>
      </c>
      <c r="N159" s="92" t="str">
        <f>IF(C159="","",VLOOKUP(C159,'[1]MASTER LIST VEHICLE'!$C$4:$AD$154,28,FALSE))</f>
        <v>7000003617/10C0299KB</v>
      </c>
      <c r="O159" s="81" t="s">
        <v>64</v>
      </c>
    </row>
    <row r="160" spans="2:15" ht="15" hidden="1" x14ac:dyDescent="0.25">
      <c r="B160" s="72">
        <v>155</v>
      </c>
      <c r="C160" s="93" t="s">
        <v>35</v>
      </c>
      <c r="D160" s="85" t="str">
        <f>IF(C160="","",VLOOKUP(C160,'[1]MASTER LIST VEHICLE'!$C$4:$H$156,6,FALSE))</f>
        <v>TOYOTA FORTUNER</v>
      </c>
      <c r="E160" s="84">
        <v>6177</v>
      </c>
      <c r="F160" s="84"/>
      <c r="G160" s="86" t="str">
        <f t="shared" si="20"/>
        <v>DEXLITE</v>
      </c>
      <c r="H160" s="87" t="str">
        <f>IF(C160="","",VLOOKUP(C160,'[1]MASTER LIST VEHICLE'!$C$4:$Q$156,15,FALSE))</f>
        <v>MANAGEMENT</v>
      </c>
      <c r="I160" s="84">
        <v>7</v>
      </c>
      <c r="J160" s="89">
        <v>43542</v>
      </c>
      <c r="K160" s="77">
        <f t="shared" si="17"/>
        <v>3</v>
      </c>
      <c r="L160" s="90">
        <v>500000</v>
      </c>
      <c r="M160" s="91">
        <f t="shared" si="19"/>
        <v>58.479532163742689</v>
      </c>
      <c r="N160" s="92" t="str">
        <f>IF(C160="","",VLOOKUP(C160,'[1]MASTER LIST VEHICLE'!$C$4:$AD$154,28,FALSE))</f>
        <v>7000003617/10C0299JA</v>
      </c>
      <c r="O160" s="81" t="s">
        <v>64</v>
      </c>
    </row>
    <row r="161" spans="2:15" ht="15" hidden="1" x14ac:dyDescent="0.25">
      <c r="B161" s="72">
        <v>156</v>
      </c>
      <c r="C161" s="93" t="s">
        <v>16</v>
      </c>
      <c r="D161" s="85" t="str">
        <f>IF(C161="","",VLOOKUP(C161,'[1]MASTER LIST VEHICLE'!$C$4:$H$156,6,FALSE))</f>
        <v>TOYOTA INNOVA</v>
      </c>
      <c r="E161" s="84">
        <v>41955</v>
      </c>
      <c r="F161" s="84"/>
      <c r="G161" s="86" t="str">
        <f t="shared" si="20"/>
        <v>DEXLITE</v>
      </c>
      <c r="H161" s="87" t="str">
        <f>IF(C161="","",VLOOKUP(C161,'[1]MASTER LIST VEHICLE'!$C$4:$Q$156,15,FALSE))</f>
        <v>MRC</v>
      </c>
      <c r="I161" s="88">
        <v>8</v>
      </c>
      <c r="J161" s="89">
        <v>43542</v>
      </c>
      <c r="K161" s="77">
        <f t="shared" si="17"/>
        <v>3</v>
      </c>
      <c r="L161" s="94">
        <v>300000</v>
      </c>
      <c r="M161" s="91">
        <f t="shared" si="19"/>
        <v>35.087719298245617</v>
      </c>
      <c r="N161" s="92" t="str">
        <f>IF(C161="","",VLOOKUP(C161,'[1]MASTER LIST VEHICLE'!$C$4:$AD$154,28,FALSE))</f>
        <v>7000003617/10C9060HG</v>
      </c>
      <c r="O161" s="81" t="s">
        <v>64</v>
      </c>
    </row>
    <row r="162" spans="2:15" ht="15" hidden="1" x14ac:dyDescent="0.25">
      <c r="B162" s="72">
        <v>157</v>
      </c>
      <c r="C162" s="84" t="s">
        <v>33</v>
      </c>
      <c r="D162" s="85" t="str">
        <f>IF(C162="","",VLOOKUP(C162,'[1]MASTER LIST VEHICLE'!$C$4:$H$156,6,FALSE))</f>
        <v>TOYOTA AVANZA</v>
      </c>
      <c r="E162" s="84"/>
      <c r="F162" s="84"/>
      <c r="G162" s="86" t="str">
        <f t="shared" si="20"/>
        <v>PERTALITE</v>
      </c>
      <c r="H162" s="87" t="str">
        <f>IF(C162="","",VLOOKUP(C162,'[1]MASTER LIST VEHICLE'!$C$4:$Q$156,15,FALSE))</f>
        <v>HC &amp; SUPPORT SERVICES</v>
      </c>
      <c r="I162" s="84">
        <v>9</v>
      </c>
      <c r="J162" s="89">
        <v>43542</v>
      </c>
      <c r="K162" s="77">
        <f t="shared" si="17"/>
        <v>3</v>
      </c>
      <c r="L162" s="90">
        <v>250000</v>
      </c>
      <c r="M162" s="91">
        <f t="shared" si="19"/>
        <v>31.25</v>
      </c>
      <c r="N162" s="92" t="str">
        <f>IF(C162="","",VLOOKUP(C162,'[1]MASTER LIST VEHICLE'!$C$4:$AD$154,28,FALSE))</f>
        <v>7000003617/10C0299JB</v>
      </c>
      <c r="O162" s="81" t="s">
        <v>64</v>
      </c>
    </row>
    <row r="163" spans="2:15" ht="15" hidden="1" x14ac:dyDescent="0.25">
      <c r="B163" s="72">
        <v>158</v>
      </c>
      <c r="C163" s="84" t="s">
        <v>20</v>
      </c>
      <c r="D163" s="85" t="str">
        <f>IF(C163="","",VLOOKUP(C163,'[1]MASTER LIST VEHICLE'!$C$4:$H$156,6,FALSE))</f>
        <v>ISUZU PANTHER</v>
      </c>
      <c r="E163" s="84"/>
      <c r="F163" s="84"/>
      <c r="G163" s="86" t="str">
        <f t="shared" si="20"/>
        <v>DEXLITE</v>
      </c>
      <c r="H163" s="87" t="str">
        <f>IF(C163="","",VLOOKUP(C163,'[1]MASTER LIST VEHICLE'!$C$4:$Q$156,15,FALSE))</f>
        <v>PARTS OPERATION &amp; DISTRIBUTION LOBU</v>
      </c>
      <c r="I163" s="88">
        <v>10</v>
      </c>
      <c r="J163" s="89">
        <v>43543</v>
      </c>
      <c r="K163" s="77">
        <f t="shared" si="17"/>
        <v>3</v>
      </c>
      <c r="L163" s="90">
        <v>300000</v>
      </c>
      <c r="M163" s="91">
        <f t="shared" si="19"/>
        <v>35.087719298245617</v>
      </c>
      <c r="N163" s="92" t="str">
        <f>IF(C163="","",VLOOKUP(C163,'[1]MASTER LIST VEHICLE'!$C$4:$AD$154,28,FALSE))</f>
        <v>7000003617/10C0230HY</v>
      </c>
      <c r="O163" s="81" t="s">
        <v>64</v>
      </c>
    </row>
    <row r="164" spans="2:15" ht="15" hidden="1" x14ac:dyDescent="0.25">
      <c r="B164" s="72">
        <v>159</v>
      </c>
      <c r="C164" s="84" t="s">
        <v>31</v>
      </c>
      <c r="D164" s="85" t="str">
        <f>IF(C164="","",VLOOKUP(C164,'[1]MASTER LIST VEHICLE'!$C$4:$H$156,6,FALSE))</f>
        <v>TOYOTA AVANZA</v>
      </c>
      <c r="E164" s="84">
        <v>13402</v>
      </c>
      <c r="F164" s="84"/>
      <c r="G164" s="86" t="str">
        <f t="shared" si="20"/>
        <v>PERTALITE</v>
      </c>
      <c r="H164" s="87" t="str">
        <f>IF(C164="","",VLOOKUP(C164,'[1]MASTER LIST VEHICLE'!$C$4:$Q$156,15,FALSE))</f>
        <v>HC &amp; SUPPORT SERVICES</v>
      </c>
      <c r="I164" s="84">
        <v>11</v>
      </c>
      <c r="J164" s="89">
        <v>43543</v>
      </c>
      <c r="K164" s="77">
        <f t="shared" si="17"/>
        <v>3</v>
      </c>
      <c r="L164" s="94">
        <v>200000</v>
      </c>
      <c r="M164" s="91">
        <f t="shared" si="19"/>
        <v>25</v>
      </c>
      <c r="N164" s="92" t="str">
        <f>IF(C164="","",VLOOKUP(C164,'[1]MASTER LIST VEHICLE'!$C$4:$AD$154,28,FALSE))</f>
        <v>7000003617/10C0299JB</v>
      </c>
      <c r="O164" s="81" t="s">
        <v>64</v>
      </c>
    </row>
    <row r="165" spans="2:15" ht="15" hidden="1" x14ac:dyDescent="0.25">
      <c r="B165" s="72">
        <v>160</v>
      </c>
      <c r="C165" s="84" t="s">
        <v>17</v>
      </c>
      <c r="D165" s="85" t="str">
        <f>IF(C165="","",VLOOKUP(C165,'[1]MASTER LIST VEHICLE'!$C$4:$H$156,6,FALSE))</f>
        <v>FORD RANGER</v>
      </c>
      <c r="E165" s="84"/>
      <c r="F165" s="84"/>
      <c r="G165" s="86" t="str">
        <f t="shared" si="20"/>
        <v>DEXLITE</v>
      </c>
      <c r="H165" s="87" t="str">
        <f>IF(C165="","",VLOOKUP(C165,'[1]MASTER LIST VEHICLE'!$C$4:$Q$156,15,FALSE))</f>
        <v>HC &amp; SUPPORT SERVICES</v>
      </c>
      <c r="I165" s="84">
        <v>12</v>
      </c>
      <c r="J165" s="89">
        <v>43543</v>
      </c>
      <c r="K165" s="77">
        <f t="shared" si="17"/>
        <v>3</v>
      </c>
      <c r="L165" s="90">
        <v>500000</v>
      </c>
      <c r="M165" s="91">
        <f t="shared" si="19"/>
        <v>58.479532163742689</v>
      </c>
      <c r="N165" s="92" t="str">
        <f>IF(C165="","",VLOOKUP(C165,'[1]MASTER LIST VEHICLE'!$C$4:$AD$154,28,FALSE))</f>
        <v>7000003617/10C0299JO</v>
      </c>
      <c r="O165" s="92" t="s">
        <v>63</v>
      </c>
    </row>
    <row r="166" spans="2:15" ht="15" hidden="1" x14ac:dyDescent="0.25">
      <c r="B166" s="72">
        <v>161</v>
      </c>
      <c r="C166" s="84" t="s">
        <v>34</v>
      </c>
      <c r="D166" s="85" t="str">
        <f>IF(C166="","",VLOOKUP(C166,'[1]MASTER LIST VEHICLE'!$C$4:$H$156,6,FALSE))</f>
        <v>ISUZU PANTHER</v>
      </c>
      <c r="E166" s="84"/>
      <c r="F166" s="84"/>
      <c r="G166" s="86" t="str">
        <f t="shared" si="20"/>
        <v>DEXLITE</v>
      </c>
      <c r="H166" s="87" t="str">
        <f>IF(C166="","",VLOOKUP(C166,'[1]MASTER LIST VEHICLE'!$C$4:$Q$156,15,FALSE))</f>
        <v>HC &amp; SUPPORT SERVICES</v>
      </c>
      <c r="I166" s="88">
        <v>13</v>
      </c>
      <c r="J166" s="89">
        <v>43543</v>
      </c>
      <c r="K166" s="77">
        <f t="shared" si="17"/>
        <v>3</v>
      </c>
      <c r="L166" s="90">
        <v>350000</v>
      </c>
      <c r="M166" s="91">
        <f t="shared" si="19"/>
        <v>40.935672514619881</v>
      </c>
      <c r="N166" s="92" t="str">
        <f>IF(C166="","",VLOOKUP(C166,'[1]MASTER LIST VEHICLE'!$C$4:$AD$154,28,FALSE))</f>
        <v>7000003617/10C0299JO</v>
      </c>
      <c r="O166" s="92" t="s">
        <v>63</v>
      </c>
    </row>
    <row r="167" spans="2:15" ht="15" hidden="1" x14ac:dyDescent="0.25">
      <c r="B167" s="72">
        <v>162</v>
      </c>
      <c r="C167" s="84" t="s">
        <v>21</v>
      </c>
      <c r="D167" s="85" t="str">
        <f>IF(C167="","",VLOOKUP(C167,'[1]MASTER LIST VEHICLE'!$C$4:$H$156,6,FALSE))</f>
        <v>ISUZU PANTHER</v>
      </c>
      <c r="E167" s="84"/>
      <c r="F167" s="84"/>
      <c r="G167" s="86" t="str">
        <f t="shared" si="20"/>
        <v>DEXLITE</v>
      </c>
      <c r="H167" s="87" t="str">
        <f>IF(C167="","",VLOOKUP(C167,'[1]MASTER LIST VEHICLE'!$C$4:$Q$156,15,FALSE))</f>
        <v>HC &amp; SUPPORT SERVICES</v>
      </c>
      <c r="I167" s="84">
        <v>14</v>
      </c>
      <c r="J167" s="89">
        <v>43543</v>
      </c>
      <c r="K167" s="77">
        <f t="shared" si="17"/>
        <v>3</v>
      </c>
      <c r="L167" s="94">
        <v>350000</v>
      </c>
      <c r="M167" s="91">
        <f t="shared" si="19"/>
        <v>40.935672514619881</v>
      </c>
      <c r="N167" s="92" t="str">
        <f>IF(C167="","",VLOOKUP(C167,'[1]MASTER LIST VEHICLE'!$C$4:$AD$154,28,FALSE))</f>
        <v>7000003617/10C0299HV</v>
      </c>
      <c r="O167" s="92" t="s">
        <v>63</v>
      </c>
    </row>
    <row r="168" spans="2:15" ht="15" hidden="1" x14ac:dyDescent="0.25">
      <c r="B168" s="72">
        <v>163</v>
      </c>
      <c r="C168" s="93" t="s">
        <v>14</v>
      </c>
      <c r="D168" s="85" t="str">
        <f>IF(C168="","",VLOOKUP(C168,'[1]MASTER LIST VEHICLE'!$C$4:$H$156,6,FALSE))</f>
        <v>ISUZU PANTHER</v>
      </c>
      <c r="E168" s="84">
        <v>126398</v>
      </c>
      <c r="F168" s="84"/>
      <c r="G168" s="86" t="str">
        <f t="shared" si="20"/>
        <v>DEXLITE</v>
      </c>
      <c r="H168" s="87" t="str">
        <f>IF(C168="","",VLOOKUP(C168,'[1]MASTER LIST VEHICLE'!$C$4:$Q$156,15,FALSE))</f>
        <v>CRC</v>
      </c>
      <c r="I168" s="88">
        <v>15</v>
      </c>
      <c r="J168" s="89">
        <v>43544</v>
      </c>
      <c r="K168" s="77">
        <f t="shared" si="17"/>
        <v>3</v>
      </c>
      <c r="L168" s="90">
        <v>300000</v>
      </c>
      <c r="M168" s="91">
        <f t="shared" si="19"/>
        <v>35.087719298245617</v>
      </c>
      <c r="N168" s="92" t="str">
        <f>IF(C168="","",VLOOKUP(C168,'[1]MASTER LIST VEHICLE'!$C$4:$AD$154,28,FALSE))</f>
        <v>7000003617/10C0299JO</v>
      </c>
      <c r="O168" s="81" t="s">
        <v>64</v>
      </c>
    </row>
    <row r="169" spans="2:15" ht="15" hidden="1" x14ac:dyDescent="0.25">
      <c r="B169" s="72">
        <v>164</v>
      </c>
      <c r="C169" s="84" t="s">
        <v>32</v>
      </c>
      <c r="D169" s="85" t="str">
        <f>IF(C169="","",VLOOKUP(C169,'[1]MASTER LIST VEHICLE'!$C$4:$H$156,6,FALSE))</f>
        <v>TOYOTA HIACE</v>
      </c>
      <c r="E169" s="84">
        <v>11818</v>
      </c>
      <c r="F169" s="84"/>
      <c r="G169" s="75" t="s">
        <v>44</v>
      </c>
      <c r="H169" s="87" t="str">
        <f>IF(C169="","",VLOOKUP(C169,'[1]MASTER LIST VEHICLE'!$C$4:$Q$156,15,FALSE))</f>
        <v>HC &amp; SUPPORT SERVICES</v>
      </c>
      <c r="I169" s="84">
        <v>16</v>
      </c>
      <c r="J169" s="89">
        <v>43544</v>
      </c>
      <c r="K169" s="77">
        <f t="shared" si="17"/>
        <v>3</v>
      </c>
      <c r="L169" s="90">
        <v>500000</v>
      </c>
      <c r="M169" s="91">
        <f t="shared" si="19"/>
        <v>58.479532163742689</v>
      </c>
      <c r="N169" s="92" t="str">
        <f>IF(C169="","",VLOOKUP(C169,'[1]MASTER LIST VEHICLE'!$C$4:$AD$154,28,FALSE))</f>
        <v>7000003617/10C0299JO</v>
      </c>
      <c r="O169" s="92" t="s">
        <v>63</v>
      </c>
    </row>
    <row r="170" spans="2:15" ht="15" hidden="1" x14ac:dyDescent="0.25">
      <c r="B170" s="72">
        <v>165</v>
      </c>
      <c r="C170" s="84" t="s">
        <v>13</v>
      </c>
      <c r="D170" s="85" t="str">
        <f>IF(C170="","",VLOOKUP(C170,'[1]MASTER LIST VEHICLE'!$C$4:$H$156,6,FALSE))</f>
        <v>ISUZU PANTHER</v>
      </c>
      <c r="E170" s="84">
        <v>105261</v>
      </c>
      <c r="F170" s="84"/>
      <c r="G170" s="86" t="str">
        <f>IF(D170="","",IF(OR(D170="TOYOTA KIJANG",D170="ISUZU PANTHER",D170="TOYOTA INNOVA",D170="TOYOTA FORTUNER",D170="FORD RANGER",D170="TOYOTA HILUX"),"DEXLITE","PERTALITE"))</f>
        <v>DEXLITE</v>
      </c>
      <c r="H170" s="95" t="str">
        <f>IF(C170="","",VLOOKUP(C170,'[1]MASTER LIST VEHICLE'!$C$4:$Q$156,15,FALSE))</f>
        <v>FINANCE &amp; CONTRACT MANAGEMENT</v>
      </c>
      <c r="I170" s="88">
        <v>17</v>
      </c>
      <c r="J170" s="89">
        <v>43544</v>
      </c>
      <c r="K170" s="77">
        <f t="shared" si="17"/>
        <v>3</v>
      </c>
      <c r="L170" s="94">
        <v>200000</v>
      </c>
      <c r="M170" s="91">
        <f t="shared" si="19"/>
        <v>23.391812865497077</v>
      </c>
      <c r="N170" s="92" t="str">
        <f>IF(C170="","",VLOOKUP(C170,'[1]MASTER LIST VEHICLE'!$C$4:$AD$154,28,FALSE))</f>
        <v>7000003617/10C0299KB</v>
      </c>
      <c r="O170" s="81" t="s">
        <v>64</v>
      </c>
    </row>
    <row r="171" spans="2:15" ht="15" hidden="1" x14ac:dyDescent="0.25">
      <c r="B171" s="72">
        <v>166</v>
      </c>
      <c r="C171" s="93" t="s">
        <v>36</v>
      </c>
      <c r="D171" s="85" t="str">
        <f>IF(C171="","",VLOOKUP(C171,'[1]MASTER LIST VEHICLE'!$C$4:$H$156,6,FALSE))</f>
        <v>TOYOTA HILUX</v>
      </c>
      <c r="E171" s="84">
        <v>15000</v>
      </c>
      <c r="F171" s="84"/>
      <c r="G171" s="86" t="str">
        <f>IF(D171="","",IF(OR(D171="TOYOTA KIJANG",D171="ISUZU PANTHER",D171="TOYOTA INNOVA",D171="TOYOTA FORTUNER",D171="FORD RANGER",D171="TOYOTA HILUX"),"DEXLITE","PERTALITE"))</f>
        <v>DEXLITE</v>
      </c>
      <c r="H171" s="87" t="str">
        <f>IF(C171="","",VLOOKUP(C171,'[1]MASTER LIST VEHICLE'!$C$4:$Q$156,15,FALSE))</f>
        <v>MRC</v>
      </c>
      <c r="I171" s="84">
        <v>18</v>
      </c>
      <c r="J171" s="89">
        <v>43544</v>
      </c>
      <c r="K171" s="77">
        <f t="shared" si="17"/>
        <v>3</v>
      </c>
      <c r="L171" s="90">
        <v>400000</v>
      </c>
      <c r="M171" s="91">
        <f t="shared" si="19"/>
        <v>46.783625730994153</v>
      </c>
      <c r="N171" s="92" t="str">
        <f>IF(C171="","",VLOOKUP(C171,'[1]MASTER LIST VEHICLE'!$C$4:$AD$154,28,FALSE))</f>
        <v>7000003617/10C9060HG</v>
      </c>
      <c r="O171" s="81" t="s">
        <v>64</v>
      </c>
    </row>
    <row r="172" spans="2:15" ht="15" hidden="1" x14ac:dyDescent="0.25">
      <c r="B172" s="72">
        <v>167</v>
      </c>
      <c r="C172" s="84" t="s">
        <v>11</v>
      </c>
      <c r="D172" s="85" t="str">
        <f>IF(C172="","",VLOOKUP(C172,'[1]MASTER LIST VEHICLE'!$C$4:$H$156,6,FALSE))</f>
        <v>TOYOTA FORTUNER</v>
      </c>
      <c r="E172" s="84"/>
      <c r="F172" s="84"/>
      <c r="G172" s="86" t="str">
        <f>IF(D172="","",IF(OR(D172="TOYOTA KIJANG",D172="ISUZU PANTHER",D172="TOYOTA INNOVA",D172="TOYOTA FORTUNER",D172="FORD RANGER",D172="TOYOTA HILUX"),"DEXLITE","PERTALITE"))</f>
        <v>DEXLITE</v>
      </c>
      <c r="H172" s="87" t="str">
        <f>IF(C172="","",VLOOKUP(C172,'[1]MASTER LIST VEHICLE'!$C$4:$Q$156,15,FALSE))</f>
        <v>MANAGEMENT</v>
      </c>
      <c r="I172" s="88">
        <v>19</v>
      </c>
      <c r="J172" s="89">
        <v>43545</v>
      </c>
      <c r="K172" s="77">
        <f t="shared" si="17"/>
        <v>3</v>
      </c>
      <c r="L172" s="94">
        <v>350000</v>
      </c>
      <c r="M172" s="91">
        <f t="shared" si="19"/>
        <v>40.935672514619881</v>
      </c>
      <c r="N172" s="92" t="str">
        <f>IF(C172="","",VLOOKUP(C172,'[1]MASTER LIST VEHICLE'!$C$4:$AD$154,28,FALSE))</f>
        <v>7000003617/10C0299JA</v>
      </c>
      <c r="O172" s="81" t="s">
        <v>64</v>
      </c>
    </row>
    <row r="173" spans="2:15" ht="15" hidden="1" x14ac:dyDescent="0.25">
      <c r="B173" s="72">
        <v>168</v>
      </c>
      <c r="C173" s="93" t="s">
        <v>35</v>
      </c>
      <c r="D173" s="85" t="s">
        <v>41</v>
      </c>
      <c r="E173" s="84"/>
      <c r="F173" s="84"/>
      <c r="G173" s="86" t="str">
        <f>IF(D173="","",IF(OR(D173="TOYOTA KIJANG",D173="ISUZU PANTHER",D173="TOYOTA INNOVA",D173="TOYOTA FORTUNER",D173="FORD RANGER",D173="TOYOTA HILUX"),"DEXLITE","PERTALITE"))</f>
        <v>DEXLITE</v>
      </c>
      <c r="H173" s="87" t="str">
        <f>IF(C173="","",VLOOKUP(C173,'[1]MASTER LIST VEHICLE'!$C$4:$Q$156,15,FALSE))</f>
        <v>MANAGEMENT</v>
      </c>
      <c r="I173" s="84">
        <v>20</v>
      </c>
      <c r="J173" s="89">
        <v>43546</v>
      </c>
      <c r="K173" s="77">
        <f t="shared" si="17"/>
        <v>3</v>
      </c>
      <c r="L173" s="90">
        <v>350000</v>
      </c>
      <c r="M173" s="91">
        <f t="shared" si="19"/>
        <v>40.935672514619881</v>
      </c>
      <c r="N173" s="92" t="str">
        <f>IF(C173="","",VLOOKUP(C173,'[1]MASTER LIST VEHICLE'!$C$4:$AD$154,28,FALSE))</f>
        <v>7000003617/10C0299JA</v>
      </c>
      <c r="O173" s="81" t="s">
        <v>64</v>
      </c>
    </row>
    <row r="174" spans="2:15" ht="15" hidden="1" x14ac:dyDescent="0.25">
      <c r="B174" s="72">
        <v>169</v>
      </c>
      <c r="C174" s="84" t="s">
        <v>34</v>
      </c>
      <c r="D174" s="85" t="str">
        <f>IF(C174="","",VLOOKUP(C174,'[1]MASTER LIST VEHICLE'!$C$4:$H$156,6,FALSE))</f>
        <v>ISUZU PANTHER</v>
      </c>
      <c r="E174" s="84"/>
      <c r="F174" s="84"/>
      <c r="G174" s="86" t="str">
        <f>IF(D174="","",IF(OR(D174="TOYOTA KIJANG",D174="ISUZU PANTHER",D174="TOYOTA INNOVA",D174="TOYOTA FORTUNER",D174="FORD RANGER",D174="TOYOTA HILUX"),"DEXLITE","PERTALITE"))</f>
        <v>DEXLITE</v>
      </c>
      <c r="H174" s="87" t="str">
        <f>IF(C174="","",VLOOKUP(C174,'[1]MASTER LIST VEHICLE'!$C$4:$Q$156,15,FALSE))</f>
        <v>HC &amp; SUPPORT SERVICES</v>
      </c>
      <c r="I174" s="88">
        <v>21</v>
      </c>
      <c r="J174" s="89">
        <v>43547</v>
      </c>
      <c r="K174" s="77">
        <f t="shared" si="17"/>
        <v>3</v>
      </c>
      <c r="L174" s="90">
        <v>250000</v>
      </c>
      <c r="M174" s="91">
        <f t="shared" si="19"/>
        <v>29.239766081871345</v>
      </c>
      <c r="N174" s="92" t="str">
        <f>IF(C174="","",VLOOKUP(C174,'[1]MASTER LIST VEHICLE'!$C$4:$AD$154,28,FALSE))</f>
        <v>7000003617/10C0299JO</v>
      </c>
      <c r="O174" s="92" t="s">
        <v>63</v>
      </c>
    </row>
    <row r="175" spans="2:15" ht="15" hidden="1" x14ac:dyDescent="0.25">
      <c r="B175" s="72">
        <v>170</v>
      </c>
      <c r="C175" s="84" t="s">
        <v>32</v>
      </c>
      <c r="D175" s="85" t="str">
        <f>IF(C175="","",VLOOKUP(C175,'[1]MASTER LIST VEHICLE'!$C$4:$H$156,6,FALSE))</f>
        <v>TOYOTA HIACE</v>
      </c>
      <c r="E175" s="84">
        <v>12379</v>
      </c>
      <c r="F175" s="84"/>
      <c r="G175" s="75" t="s">
        <v>44</v>
      </c>
      <c r="H175" s="87" t="str">
        <f>IF(C175="","",VLOOKUP(C175,'[1]MASTER LIST VEHICLE'!$C$4:$Q$156,15,FALSE))</f>
        <v>HC &amp; SUPPORT SERVICES</v>
      </c>
      <c r="I175" s="84">
        <v>22</v>
      </c>
      <c r="J175" s="89">
        <v>43548</v>
      </c>
      <c r="K175" s="77">
        <f t="shared" si="17"/>
        <v>3</v>
      </c>
      <c r="L175" s="94">
        <v>500000</v>
      </c>
      <c r="M175" s="91">
        <f t="shared" si="19"/>
        <v>58.479532163742689</v>
      </c>
      <c r="N175" s="92" t="str">
        <f>IF(C175="","",VLOOKUP(C175,'[1]MASTER LIST VEHICLE'!$C$4:$AD$154,28,FALSE))</f>
        <v>7000003617/10C0299JO</v>
      </c>
      <c r="O175" s="92" t="s">
        <v>63</v>
      </c>
    </row>
    <row r="176" spans="2:15" ht="15" hidden="1" x14ac:dyDescent="0.25">
      <c r="B176" s="72">
        <v>171</v>
      </c>
      <c r="C176" s="84" t="s">
        <v>20</v>
      </c>
      <c r="D176" s="85" t="str">
        <f>IF(C176="","",VLOOKUP(C176,'[1]MASTER LIST VEHICLE'!$C$4:$H$156,6,FALSE))</f>
        <v>ISUZU PANTHER</v>
      </c>
      <c r="E176" s="84">
        <v>101350</v>
      </c>
      <c r="F176" s="84"/>
      <c r="G176" s="86" t="str">
        <f t="shared" ref="G176:G207" si="21">IF(D176="","",IF(OR(D176="TOYOTA KIJANG",D176="ISUZU PANTHER",D176="TOYOTA INNOVA",D176="TOYOTA FORTUNER",D176="FORD RANGER",D176="TOYOTA HILUX"),"DEXLITE","PERTALITE"))</f>
        <v>DEXLITE</v>
      </c>
      <c r="H176" s="87" t="str">
        <f>IF(C176="","",VLOOKUP(C176,'[1]MASTER LIST VEHICLE'!$C$4:$Q$156,15,FALSE))</f>
        <v>PARTS OPERATION &amp; DISTRIBUTION LOBU</v>
      </c>
      <c r="I176" s="88">
        <v>23</v>
      </c>
      <c r="J176" s="89">
        <v>43549</v>
      </c>
      <c r="K176" s="77">
        <f t="shared" si="17"/>
        <v>3</v>
      </c>
      <c r="L176" s="90">
        <v>400000</v>
      </c>
      <c r="M176" s="91">
        <f>IF(G176="DEXLITE",L176/10400,IF(G176="PERTALITE",L176/7850,""))</f>
        <v>38.46153846153846</v>
      </c>
      <c r="N176" s="92" t="str">
        <f>IF(C176="","",VLOOKUP(C176,'[1]MASTER LIST VEHICLE'!$C$4:$AD$154,28,FALSE))</f>
        <v>7000003617/10C0230HY</v>
      </c>
      <c r="O176" s="81" t="s">
        <v>64</v>
      </c>
    </row>
    <row r="177" spans="2:15" ht="15" hidden="1" x14ac:dyDescent="0.25">
      <c r="B177" s="72">
        <v>172</v>
      </c>
      <c r="C177" s="84" t="s">
        <v>13</v>
      </c>
      <c r="D177" s="85" t="str">
        <f>IF(C177="","",VLOOKUP(C177,'[1]MASTER LIST VEHICLE'!$C$4:$H$156,6,FALSE))</f>
        <v>ISUZU PANTHER</v>
      </c>
      <c r="E177" s="84"/>
      <c r="F177" s="84"/>
      <c r="G177" s="86" t="str">
        <f t="shared" si="21"/>
        <v>DEXLITE</v>
      </c>
      <c r="H177" s="87" t="str">
        <f>IF(C177="","",VLOOKUP(C177,'[1]MASTER LIST VEHICLE'!$C$4:$Q$156,15,FALSE))</f>
        <v>FINANCE &amp; CONTRACT MANAGEMENT</v>
      </c>
      <c r="I177" s="84">
        <v>24</v>
      </c>
      <c r="J177" s="89">
        <v>43549</v>
      </c>
      <c r="K177" s="77">
        <f t="shared" si="17"/>
        <v>3</v>
      </c>
      <c r="L177" s="90">
        <v>350000</v>
      </c>
      <c r="M177" s="91">
        <f t="shared" ref="M177:M219" si="22">IF(G177="DEXLITE",L177/10400,IF(G177="PERTALITE",L177/7850,""))</f>
        <v>33.653846153846153</v>
      </c>
      <c r="N177" s="92" t="str">
        <f>IF(C177="","",VLOOKUP(C177,'[1]MASTER LIST VEHICLE'!$C$4:$AD$154,28,FALSE))</f>
        <v>7000003617/10C0299KB</v>
      </c>
      <c r="O177" s="81" t="s">
        <v>64</v>
      </c>
    </row>
    <row r="178" spans="2:15" ht="15" hidden="1" x14ac:dyDescent="0.25">
      <c r="B178" s="72">
        <v>173</v>
      </c>
      <c r="C178" s="84" t="s">
        <v>14</v>
      </c>
      <c r="D178" s="85" t="str">
        <f>IF(C178="","",VLOOKUP(C178,'[1]MASTER LIST VEHICLE'!$C$4:$H$156,6,FALSE))</f>
        <v>ISUZU PANTHER</v>
      </c>
      <c r="E178" s="84">
        <v>126781</v>
      </c>
      <c r="F178" s="84"/>
      <c r="G178" s="86" t="str">
        <f t="shared" si="21"/>
        <v>DEXLITE</v>
      </c>
      <c r="H178" s="87" t="str">
        <f>IF(C178="","",VLOOKUP(C178,'[1]MASTER LIST VEHICLE'!$C$4:$Q$156,15,FALSE))</f>
        <v>CRC</v>
      </c>
      <c r="I178" s="88">
        <v>25</v>
      </c>
      <c r="J178" s="89">
        <v>43549</v>
      </c>
      <c r="K178" s="77">
        <f t="shared" si="17"/>
        <v>3</v>
      </c>
      <c r="L178" s="90">
        <v>350000</v>
      </c>
      <c r="M178" s="91">
        <f t="shared" si="22"/>
        <v>33.653846153846153</v>
      </c>
      <c r="N178" s="92" t="str">
        <f>IF(C178="","",VLOOKUP(C178,'[1]MASTER LIST VEHICLE'!$C$4:$AD$154,28,FALSE))</f>
        <v>7000003617/10C0299JO</v>
      </c>
      <c r="O178" s="81" t="s">
        <v>64</v>
      </c>
    </row>
    <row r="179" spans="2:15" ht="15" hidden="1" x14ac:dyDescent="0.25">
      <c r="B179" s="72">
        <v>174</v>
      </c>
      <c r="C179" s="84" t="s">
        <v>34</v>
      </c>
      <c r="D179" s="85" t="str">
        <f>IF(C179="","",VLOOKUP(C179,'[1]MASTER LIST VEHICLE'!$C$4:$H$156,6,FALSE))</f>
        <v>ISUZU PANTHER</v>
      </c>
      <c r="E179" s="84"/>
      <c r="F179" s="93"/>
      <c r="G179" s="86" t="str">
        <f t="shared" si="21"/>
        <v>DEXLITE</v>
      </c>
      <c r="H179" s="87" t="str">
        <f>IF(C179="","",VLOOKUP(C179,'[1]MASTER LIST VEHICLE'!$C$4:$Q$156,15,FALSE))</f>
        <v>HC &amp; SUPPORT SERVICES</v>
      </c>
      <c r="I179" s="84">
        <v>26</v>
      </c>
      <c r="J179" s="89">
        <v>43550</v>
      </c>
      <c r="K179" s="77">
        <f t="shared" si="17"/>
        <v>3</v>
      </c>
      <c r="L179" s="90">
        <v>400000</v>
      </c>
      <c r="M179" s="91">
        <f t="shared" si="22"/>
        <v>38.46153846153846</v>
      </c>
      <c r="N179" s="92" t="str">
        <f>IF(C179="","",VLOOKUP(C179,'[1]MASTER LIST VEHICLE'!$C$4:$AD$154,28,FALSE))</f>
        <v>7000003617/10C0299JO</v>
      </c>
      <c r="O179" s="92" t="s">
        <v>63</v>
      </c>
    </row>
    <row r="180" spans="2:15" ht="15" hidden="1" x14ac:dyDescent="0.25">
      <c r="B180" s="72">
        <v>175</v>
      </c>
      <c r="C180" s="84" t="s">
        <v>36</v>
      </c>
      <c r="D180" s="85" t="str">
        <f>IF(C180="","",VLOOKUP(C180,'[1]MASTER LIST VEHICLE'!$C$4:$H$156,6,FALSE))</f>
        <v>TOYOTA HILUX</v>
      </c>
      <c r="E180" s="84">
        <v>15505</v>
      </c>
      <c r="F180" s="84"/>
      <c r="G180" s="86" t="str">
        <f t="shared" si="21"/>
        <v>DEXLITE</v>
      </c>
      <c r="H180" s="87" t="str">
        <f>IF(C180="","",VLOOKUP(C180,'[1]MASTER LIST VEHICLE'!$C$4:$Q$156,15,FALSE))</f>
        <v>MRC</v>
      </c>
      <c r="I180" s="88">
        <v>27</v>
      </c>
      <c r="J180" s="89">
        <v>43550</v>
      </c>
      <c r="K180" s="77">
        <f t="shared" si="17"/>
        <v>3</v>
      </c>
      <c r="L180" s="90">
        <v>500000</v>
      </c>
      <c r="M180" s="91">
        <f t="shared" si="22"/>
        <v>48.07692307692308</v>
      </c>
      <c r="N180" s="92" t="str">
        <f>IF(C180="","",VLOOKUP(C180,'[1]MASTER LIST VEHICLE'!$C$4:$AD$154,28,FALSE))</f>
        <v>7000003617/10C9060HG</v>
      </c>
      <c r="O180" s="81" t="s">
        <v>64</v>
      </c>
    </row>
    <row r="181" spans="2:15" ht="15" hidden="1" x14ac:dyDescent="0.25">
      <c r="B181" s="72">
        <v>176</v>
      </c>
      <c r="C181" s="84" t="s">
        <v>37</v>
      </c>
      <c r="D181" s="85" t="str">
        <f>IF(C181="","",VLOOKUP(C181,'[1]MASTER LIST VEHICLE'!$C$4:$H$156,6,FALSE))</f>
        <v>TOYOTA HILUX</v>
      </c>
      <c r="E181" s="84"/>
      <c r="F181" s="84"/>
      <c r="G181" s="86" t="str">
        <f t="shared" si="21"/>
        <v>DEXLITE</v>
      </c>
      <c r="H181" s="87" t="str">
        <f>IF(C181="","",VLOOKUP(C181,'[1]MASTER LIST VEHICLE'!$C$4:$Q$156,15,FALSE))</f>
        <v>BUSINESS. DEV. &amp; CUSTOMER. SERV.</v>
      </c>
      <c r="I181" s="84">
        <v>28</v>
      </c>
      <c r="J181" s="89">
        <v>43550</v>
      </c>
      <c r="K181" s="77">
        <f t="shared" si="17"/>
        <v>3</v>
      </c>
      <c r="L181" s="90">
        <v>500000</v>
      </c>
      <c r="M181" s="91">
        <f t="shared" si="22"/>
        <v>48.07692307692308</v>
      </c>
      <c r="N181" s="92" t="str">
        <f>IF(C181="","",VLOOKUP(C181,'[1]MASTER LIST VEHICLE'!$C$4:$AD$154,28,FALSE))</f>
        <v>7000003617/10C0299FZ</v>
      </c>
      <c r="O181" s="81" t="s">
        <v>64</v>
      </c>
    </row>
    <row r="182" spans="2:15" ht="15" hidden="1" x14ac:dyDescent="0.25">
      <c r="B182" s="72">
        <v>177</v>
      </c>
      <c r="C182" s="84" t="s">
        <v>31</v>
      </c>
      <c r="D182" s="85" t="str">
        <f>IF(C182="","",VLOOKUP(C182,'[1]MASTER LIST VEHICLE'!$C$4:$H$156,6,FALSE))</f>
        <v>TOYOTA AVANZA</v>
      </c>
      <c r="E182" s="84">
        <v>13433</v>
      </c>
      <c r="F182" s="84"/>
      <c r="G182" s="86" t="str">
        <f t="shared" si="21"/>
        <v>PERTALITE</v>
      </c>
      <c r="H182" s="87" t="str">
        <f>IF(C182="","",VLOOKUP(C182,'[1]MASTER LIST VEHICLE'!$C$4:$Q$156,15,FALSE))</f>
        <v>HC &amp; SUPPORT SERVICES</v>
      </c>
      <c r="I182" s="88">
        <v>29</v>
      </c>
      <c r="J182" s="89">
        <v>43550</v>
      </c>
      <c r="K182" s="77">
        <f t="shared" si="17"/>
        <v>3</v>
      </c>
      <c r="L182" s="90">
        <v>250000</v>
      </c>
      <c r="M182" s="91">
        <f t="shared" si="22"/>
        <v>31.847133757961782</v>
      </c>
      <c r="N182" s="92" t="str">
        <f>IF(C182="","",VLOOKUP(C182,'[1]MASTER LIST VEHICLE'!$C$4:$AD$154,28,FALSE))</f>
        <v>7000003617/10C0299JB</v>
      </c>
      <c r="O182" s="81" t="s">
        <v>64</v>
      </c>
    </row>
    <row r="183" spans="2:15" ht="15" hidden="1" x14ac:dyDescent="0.25">
      <c r="B183" s="72">
        <v>178</v>
      </c>
      <c r="C183" s="93" t="s">
        <v>33</v>
      </c>
      <c r="D183" s="85" t="str">
        <f>IF(C183="","",VLOOKUP(C183,'[1]MASTER LIST VEHICLE'!$C$4:$H$156,6,FALSE))</f>
        <v>TOYOTA AVANZA</v>
      </c>
      <c r="E183" s="84"/>
      <c r="F183" s="84"/>
      <c r="G183" s="86" t="str">
        <f t="shared" si="21"/>
        <v>PERTALITE</v>
      </c>
      <c r="H183" s="87" t="str">
        <f>IF(C183="","",VLOOKUP(C183,'[1]MASTER LIST VEHICLE'!$C$4:$Q$156,15,FALSE))</f>
        <v>HC &amp; SUPPORT SERVICES</v>
      </c>
      <c r="I183" s="84">
        <v>30</v>
      </c>
      <c r="J183" s="89">
        <v>43551</v>
      </c>
      <c r="K183" s="77">
        <f t="shared" si="17"/>
        <v>3</v>
      </c>
      <c r="L183" s="90">
        <v>300000</v>
      </c>
      <c r="M183" s="91">
        <f t="shared" si="22"/>
        <v>38.216560509554142</v>
      </c>
      <c r="N183" s="92" t="str">
        <f>IF(C183="","",VLOOKUP(C183,'[1]MASTER LIST VEHICLE'!$C$4:$AD$154,28,FALSE))</f>
        <v>7000003617/10C0299JB</v>
      </c>
      <c r="O183" s="81" t="s">
        <v>64</v>
      </c>
    </row>
    <row r="184" spans="2:15" ht="15" hidden="1" x14ac:dyDescent="0.25">
      <c r="B184" s="72">
        <v>179</v>
      </c>
      <c r="C184" s="84" t="s">
        <v>12</v>
      </c>
      <c r="D184" s="85" t="str">
        <f>IF(C184="","",VLOOKUP(C184,'[1]MASTER LIST VEHICLE'!$C$4:$H$156,6,FALSE))</f>
        <v>FORD RANGER</v>
      </c>
      <c r="E184" s="84">
        <v>70186</v>
      </c>
      <c r="F184" s="84"/>
      <c r="G184" s="86" t="str">
        <f t="shared" si="21"/>
        <v>DEXLITE</v>
      </c>
      <c r="H184" s="87" t="str">
        <f>IF(C184="","",VLOOKUP(C184,'[1]MASTER LIST VEHICLE'!$C$4:$Q$156,15,FALSE))</f>
        <v>PARTS OPERATION &amp; DISTRIBUTION LOBU</v>
      </c>
      <c r="I184" s="88">
        <v>31</v>
      </c>
      <c r="J184" s="89">
        <v>43551</v>
      </c>
      <c r="K184" s="77">
        <f t="shared" si="17"/>
        <v>3</v>
      </c>
      <c r="L184" s="90">
        <v>350000</v>
      </c>
      <c r="M184" s="91">
        <f t="shared" si="22"/>
        <v>33.653846153846153</v>
      </c>
      <c r="N184" s="92" t="str">
        <f>IF(C184="","",VLOOKUP(C184,'[1]MASTER LIST VEHICLE'!$C$4:$AD$154,28,FALSE))</f>
        <v>7000003617/10C5030HY</v>
      </c>
      <c r="O184" s="81" t="s">
        <v>64</v>
      </c>
    </row>
    <row r="185" spans="2:15" ht="15" hidden="1" x14ac:dyDescent="0.25">
      <c r="B185" s="72">
        <v>180</v>
      </c>
      <c r="C185" s="84" t="s">
        <v>13</v>
      </c>
      <c r="D185" s="85" t="str">
        <f>IF(C185="","",VLOOKUP(C185,'[1]MASTER LIST VEHICLE'!$C$4:$H$156,6,FALSE))</f>
        <v>ISUZU PANTHER</v>
      </c>
      <c r="E185" s="84">
        <v>106087</v>
      </c>
      <c r="F185" s="84"/>
      <c r="G185" s="86" t="str">
        <f t="shared" si="21"/>
        <v>DEXLITE</v>
      </c>
      <c r="H185" s="87" t="str">
        <f>IF(C185="","",VLOOKUP(C185,'[1]MASTER LIST VEHICLE'!$C$4:$Q$156,15,FALSE))</f>
        <v>FINANCE &amp; CONTRACT MANAGEMENT</v>
      </c>
      <c r="I185" s="84">
        <v>32</v>
      </c>
      <c r="J185" s="89">
        <v>43552</v>
      </c>
      <c r="K185" s="77">
        <f t="shared" si="17"/>
        <v>3</v>
      </c>
      <c r="L185" s="94">
        <v>300000</v>
      </c>
      <c r="M185" s="91">
        <f t="shared" si="22"/>
        <v>28.846153846153847</v>
      </c>
      <c r="N185" s="92" t="str">
        <f>IF(C185="","",VLOOKUP(C185,'[1]MASTER LIST VEHICLE'!$C$4:$AD$154,28,FALSE))</f>
        <v>7000003617/10C0299KB</v>
      </c>
      <c r="O185" s="81" t="s">
        <v>64</v>
      </c>
    </row>
    <row r="186" spans="2:15" ht="15" hidden="1" x14ac:dyDescent="0.25">
      <c r="B186" s="72">
        <v>181</v>
      </c>
      <c r="C186" s="84" t="s">
        <v>26</v>
      </c>
      <c r="D186" s="85" t="str">
        <f>IF(C186="","",VLOOKUP(C186,'[1]MASTER LIST VEHICLE'!$C$4:$H$156,6,FALSE))</f>
        <v>TOYOTA AVANZA</v>
      </c>
      <c r="E186" s="84"/>
      <c r="F186" s="84"/>
      <c r="G186" s="86" t="str">
        <f t="shared" si="21"/>
        <v>PERTALITE</v>
      </c>
      <c r="H186" s="87" t="str">
        <f>IF(C186="","",VLOOKUP(C186,'[1]MASTER LIST VEHICLE'!$C$4:$Q$156,15,FALSE))</f>
        <v>HC &amp; SUPPORT SERVICES</v>
      </c>
      <c r="I186" s="88">
        <v>33</v>
      </c>
      <c r="J186" s="89">
        <v>43552</v>
      </c>
      <c r="K186" s="77">
        <f t="shared" si="17"/>
        <v>3</v>
      </c>
      <c r="L186" s="94">
        <v>250000</v>
      </c>
      <c r="M186" s="91">
        <f t="shared" si="22"/>
        <v>31.847133757961782</v>
      </c>
      <c r="N186" s="92" t="str">
        <f>IF(C186="","",VLOOKUP(C186,'[1]MASTER LIST VEHICLE'!$C$4:$AD$154,28,FALSE))</f>
        <v>7000003617/10C0299JO</v>
      </c>
      <c r="O186" s="81" t="s">
        <v>64</v>
      </c>
    </row>
    <row r="187" spans="2:15" ht="15" hidden="1" x14ac:dyDescent="0.25">
      <c r="B187" s="72">
        <v>182</v>
      </c>
      <c r="C187" s="84" t="s">
        <v>52</v>
      </c>
      <c r="D187" s="85" t="str">
        <f>IF(C187="","",VLOOKUP(C187,'[1]MASTER LIST VEHICLE'!$C$4:$H$156,6,FALSE))</f>
        <v>TOYOTA KIJANG</v>
      </c>
      <c r="E187" s="84"/>
      <c r="F187" s="84"/>
      <c r="G187" s="86" t="str">
        <f t="shared" si="21"/>
        <v>DEXLITE</v>
      </c>
      <c r="H187" s="87" t="str">
        <f>IF(C187="","",VLOOKUP(C187,'[1]MASTER LIST VEHICLE'!$C$4:$Q$156,15,FALSE))</f>
        <v>HC &amp; SUPPORT SERVICES</v>
      </c>
      <c r="I187" s="84">
        <v>34</v>
      </c>
      <c r="J187" s="89">
        <v>43552</v>
      </c>
      <c r="K187" s="77">
        <f t="shared" si="17"/>
        <v>3</v>
      </c>
      <c r="L187" s="90">
        <v>300000</v>
      </c>
      <c r="M187" s="91">
        <f t="shared" si="22"/>
        <v>28.846153846153847</v>
      </c>
      <c r="N187" s="92" t="str">
        <f>IF(C187="","",VLOOKUP(C187,'[1]MASTER LIST VEHICLE'!$C$4:$AD$154,28,FALSE))</f>
        <v>7000003617/10C0299JO</v>
      </c>
      <c r="O187" s="81" t="s">
        <v>63</v>
      </c>
    </row>
    <row r="188" spans="2:15" ht="15" hidden="1" x14ac:dyDescent="0.25">
      <c r="B188" s="72">
        <v>183</v>
      </c>
      <c r="C188" s="84" t="s">
        <v>34</v>
      </c>
      <c r="D188" s="85" t="str">
        <f>IF(C188="","",VLOOKUP(C188,'[1]MASTER LIST VEHICLE'!$C$4:$H$156,6,FALSE))</f>
        <v>ISUZU PANTHER</v>
      </c>
      <c r="E188" s="84">
        <v>215121</v>
      </c>
      <c r="F188" s="84"/>
      <c r="G188" s="86" t="str">
        <f t="shared" si="21"/>
        <v>DEXLITE</v>
      </c>
      <c r="H188" s="87" t="str">
        <f>IF(C188="","",VLOOKUP(C188,'[1]MASTER LIST VEHICLE'!$C$4:$Q$156,15,FALSE))</f>
        <v>HC &amp; SUPPORT SERVICES</v>
      </c>
      <c r="I188" s="88">
        <v>35</v>
      </c>
      <c r="J188" s="89">
        <v>43553</v>
      </c>
      <c r="K188" s="77">
        <f t="shared" si="17"/>
        <v>3</v>
      </c>
      <c r="L188" s="90">
        <v>400000</v>
      </c>
      <c r="M188" s="91">
        <f t="shared" si="22"/>
        <v>38.46153846153846</v>
      </c>
      <c r="N188" s="92" t="str">
        <f>IF(C188="","",VLOOKUP(C188,'[1]MASTER LIST VEHICLE'!$C$4:$AD$154,28,FALSE))</f>
        <v>7000003617/10C0299JO</v>
      </c>
      <c r="O188" s="92" t="s">
        <v>63</v>
      </c>
    </row>
    <row r="189" spans="2:15" ht="15" hidden="1" x14ac:dyDescent="0.25">
      <c r="B189" s="72">
        <v>184</v>
      </c>
      <c r="C189" s="84" t="s">
        <v>35</v>
      </c>
      <c r="D189" s="85" t="str">
        <f>IF(C189="","",VLOOKUP(C189,'[1]MASTER LIST VEHICLE'!$C$4:$H$156,6,FALSE))</f>
        <v>TOYOTA FORTUNER</v>
      </c>
      <c r="E189" s="84">
        <v>6846</v>
      </c>
      <c r="F189" s="84"/>
      <c r="G189" s="86" t="str">
        <f t="shared" si="21"/>
        <v>DEXLITE</v>
      </c>
      <c r="H189" s="87" t="str">
        <f>IF(C189="","",VLOOKUP(C189,'[1]MASTER LIST VEHICLE'!$C$4:$Q$156,15,FALSE))</f>
        <v>MANAGEMENT</v>
      </c>
      <c r="I189" s="84">
        <v>36</v>
      </c>
      <c r="J189" s="89">
        <v>43553</v>
      </c>
      <c r="K189" s="77">
        <f t="shared" si="17"/>
        <v>3</v>
      </c>
      <c r="L189" s="94">
        <v>350000</v>
      </c>
      <c r="M189" s="91">
        <f t="shared" si="22"/>
        <v>33.653846153846153</v>
      </c>
      <c r="N189" s="92" t="str">
        <f>IF(C189="","",VLOOKUP(C189,'[1]MASTER LIST VEHICLE'!$C$4:$AD$154,28,FALSE))</f>
        <v>7000003617/10C0299JA</v>
      </c>
      <c r="O189" s="81" t="s">
        <v>64</v>
      </c>
    </row>
    <row r="190" spans="2:15" ht="15" hidden="1" x14ac:dyDescent="0.25">
      <c r="B190" s="72">
        <v>185</v>
      </c>
      <c r="C190" s="84" t="s">
        <v>21</v>
      </c>
      <c r="D190" s="85" t="str">
        <f>IF(C190="","",VLOOKUP(C190,'[1]MASTER LIST VEHICLE'!$C$4:$H$156,6,FALSE))</f>
        <v>ISUZU PANTHER</v>
      </c>
      <c r="E190" s="84"/>
      <c r="F190" s="84"/>
      <c r="G190" s="86" t="str">
        <f t="shared" si="21"/>
        <v>DEXLITE</v>
      </c>
      <c r="H190" s="87" t="str">
        <f>IF(C190="","",VLOOKUP(C190,'[1]MASTER LIST VEHICLE'!$C$4:$Q$156,15,FALSE))</f>
        <v>HC &amp; SUPPORT SERVICES</v>
      </c>
      <c r="I190" s="88">
        <v>37</v>
      </c>
      <c r="J190" s="89">
        <v>43553</v>
      </c>
      <c r="K190" s="77">
        <f t="shared" si="17"/>
        <v>3</v>
      </c>
      <c r="L190" s="90">
        <v>400000</v>
      </c>
      <c r="M190" s="91">
        <f t="shared" si="22"/>
        <v>38.46153846153846</v>
      </c>
      <c r="N190" s="92" t="str">
        <f>IF(C190="","",VLOOKUP(C190,'[1]MASTER LIST VEHICLE'!$C$4:$AD$154,28,FALSE))</f>
        <v>7000003617/10C0299HV</v>
      </c>
      <c r="O190" s="92" t="s">
        <v>63</v>
      </c>
    </row>
    <row r="191" spans="2:15" ht="15" x14ac:dyDescent="0.25">
      <c r="B191" s="72">
        <v>186</v>
      </c>
      <c r="C191" s="84" t="s">
        <v>15</v>
      </c>
      <c r="D191" s="85" t="str">
        <f>IF(C191="","",VLOOKUP(C191,'[1]MASTER LIST VEHICLE'!$C$4:$H$156,6,FALSE))</f>
        <v>TOYOTA INNOVA</v>
      </c>
      <c r="E191" s="84">
        <v>28516</v>
      </c>
      <c r="F191" s="84"/>
      <c r="G191" s="86" t="str">
        <f t="shared" si="21"/>
        <v>DEXLITE</v>
      </c>
      <c r="H191" s="87" t="str">
        <f>IF(C191="","",VLOOKUP(C191,'[1]MASTER LIST VEHICLE'!$C$4:$Q$156,15,FALSE))</f>
        <v>MANAGEMENT</v>
      </c>
      <c r="I191" s="84">
        <v>38</v>
      </c>
      <c r="J191" s="89">
        <v>43553</v>
      </c>
      <c r="K191" s="77">
        <f t="shared" si="17"/>
        <v>3</v>
      </c>
      <c r="L191" s="90">
        <v>300000</v>
      </c>
      <c r="M191" s="91">
        <f t="shared" si="22"/>
        <v>28.846153846153847</v>
      </c>
      <c r="N191" s="92" t="str">
        <f>IF(C191="","",VLOOKUP(C191,'[1]MASTER LIST VEHICLE'!$C$4:$AD$154,28,FALSE))</f>
        <v>7000003617/10C0299JA</v>
      </c>
      <c r="O191" s="92" t="s">
        <v>63</v>
      </c>
    </row>
    <row r="192" spans="2:15" ht="15" hidden="1" x14ac:dyDescent="0.25">
      <c r="B192" s="72">
        <v>187</v>
      </c>
      <c r="C192" s="84" t="s">
        <v>52</v>
      </c>
      <c r="D192" s="85" t="str">
        <f>IF(C192="","",VLOOKUP(C192,'[1]MASTER LIST VEHICLE'!$C$4:$H$156,6,FALSE))</f>
        <v>TOYOTA KIJANG</v>
      </c>
      <c r="E192" s="84"/>
      <c r="F192" s="84"/>
      <c r="G192" s="86" t="str">
        <f t="shared" si="21"/>
        <v>DEXLITE</v>
      </c>
      <c r="H192" s="87" t="str">
        <f>IF(C192="","",VLOOKUP(C192,'[1]MASTER LIST VEHICLE'!$C$4:$Q$156,15,FALSE))</f>
        <v>HC &amp; SUPPORT SERVICES</v>
      </c>
      <c r="I192" s="88">
        <v>39</v>
      </c>
      <c r="J192" s="89">
        <v>43554</v>
      </c>
      <c r="K192" s="77">
        <f t="shared" si="17"/>
        <v>3</v>
      </c>
      <c r="L192" s="94">
        <v>300000</v>
      </c>
      <c r="M192" s="91">
        <f t="shared" si="22"/>
        <v>28.846153846153847</v>
      </c>
      <c r="N192" s="92" t="str">
        <f>IF(C192="","",VLOOKUP(C192,'[1]MASTER LIST VEHICLE'!$C$4:$AD$154,28,FALSE))</f>
        <v>7000003617/10C0299JO</v>
      </c>
      <c r="O192" s="81" t="s">
        <v>63</v>
      </c>
    </row>
    <row r="193" spans="2:15" ht="15" hidden="1" x14ac:dyDescent="0.25">
      <c r="B193" s="72">
        <v>188</v>
      </c>
      <c r="C193" s="93" t="s">
        <v>20</v>
      </c>
      <c r="D193" s="85" t="str">
        <f>IF(C193="","",VLOOKUP(C193,'[1]MASTER LIST VEHICLE'!$C$4:$H$156,6,FALSE))</f>
        <v>ISUZU PANTHER</v>
      </c>
      <c r="E193" s="84"/>
      <c r="F193" s="84"/>
      <c r="G193" s="86" t="str">
        <f t="shared" si="21"/>
        <v>DEXLITE</v>
      </c>
      <c r="H193" s="87" t="str">
        <f>IF(C193="","",VLOOKUP(C193,'[1]MASTER LIST VEHICLE'!$C$4:$Q$156,15,FALSE))</f>
        <v>PARTS OPERATION &amp; DISTRIBUTION LOBU</v>
      </c>
      <c r="I193" s="84">
        <v>40</v>
      </c>
      <c r="J193" s="89">
        <v>43554</v>
      </c>
      <c r="K193" s="77">
        <f t="shared" si="17"/>
        <v>3</v>
      </c>
      <c r="L193" s="90">
        <v>350000</v>
      </c>
      <c r="M193" s="91">
        <f t="shared" si="22"/>
        <v>33.653846153846153</v>
      </c>
      <c r="N193" s="92" t="str">
        <f>IF(C193="","",VLOOKUP(C193,'[1]MASTER LIST VEHICLE'!$C$4:$AD$154,28,FALSE))</f>
        <v>7000003617/10C0230HY</v>
      </c>
      <c r="O193" s="81" t="s">
        <v>64</v>
      </c>
    </row>
    <row r="194" spans="2:15" ht="15" hidden="1" x14ac:dyDescent="0.25">
      <c r="B194" s="72">
        <v>189</v>
      </c>
      <c r="C194" s="84" t="s">
        <v>34</v>
      </c>
      <c r="D194" s="85" t="str">
        <f>IF(C194="","",VLOOKUP(C194,'[1]MASTER LIST VEHICLE'!$C$4:$H$156,6,FALSE))</f>
        <v>ISUZU PANTHER</v>
      </c>
      <c r="E194" s="84">
        <v>275528</v>
      </c>
      <c r="F194" s="84"/>
      <c r="G194" s="86" t="str">
        <f t="shared" si="21"/>
        <v>DEXLITE</v>
      </c>
      <c r="H194" s="87" t="str">
        <f>IF(C194="","",VLOOKUP(C194,'[1]MASTER LIST VEHICLE'!$C$4:$Q$156,15,FALSE))</f>
        <v>HC &amp; SUPPORT SERVICES</v>
      </c>
      <c r="I194" s="88">
        <v>41</v>
      </c>
      <c r="J194" s="89">
        <v>43555</v>
      </c>
      <c r="K194" s="77">
        <f t="shared" si="17"/>
        <v>3</v>
      </c>
      <c r="L194" s="90">
        <v>200000</v>
      </c>
      <c r="M194" s="91">
        <f t="shared" si="22"/>
        <v>19.23076923076923</v>
      </c>
      <c r="N194" s="92" t="str">
        <f>IF(C194="","",VLOOKUP(C194,'[1]MASTER LIST VEHICLE'!$C$4:$AD$154,28,FALSE))</f>
        <v>7000003617/10C0299JO</v>
      </c>
      <c r="O194" s="92" t="s">
        <v>63</v>
      </c>
    </row>
    <row r="195" spans="2:15" ht="15" hidden="1" x14ac:dyDescent="0.25">
      <c r="B195" s="72">
        <v>190</v>
      </c>
      <c r="C195" s="84" t="s">
        <v>11</v>
      </c>
      <c r="D195" s="85" t="str">
        <f>IF(C195="","",VLOOKUP(C195,'[1]MASTER LIST VEHICLE'!$C$4:$H$156,6,FALSE))</f>
        <v>TOYOTA FORTUNER</v>
      </c>
      <c r="E195" s="84">
        <v>88714</v>
      </c>
      <c r="F195" s="84"/>
      <c r="G195" s="86" t="str">
        <f t="shared" si="21"/>
        <v>DEXLITE</v>
      </c>
      <c r="H195" s="87" t="str">
        <f>IF(C195="","",VLOOKUP(C195,'[1]MASTER LIST VEHICLE'!$C$4:$Q$156,15,FALSE))</f>
        <v>MANAGEMENT</v>
      </c>
      <c r="I195" s="84">
        <v>42</v>
      </c>
      <c r="J195" s="89">
        <v>43556</v>
      </c>
      <c r="K195" s="77">
        <f t="shared" si="17"/>
        <v>4</v>
      </c>
      <c r="L195" s="94">
        <v>350000</v>
      </c>
      <c r="M195" s="91">
        <f t="shared" si="22"/>
        <v>33.653846153846153</v>
      </c>
      <c r="N195" s="92" t="str">
        <f>IF(C195="","",VLOOKUP(C195,'[1]MASTER LIST VEHICLE'!$C$4:$AD$154,28,FALSE))</f>
        <v>7000003617/10C0299JA</v>
      </c>
      <c r="O195" s="81" t="s">
        <v>64</v>
      </c>
    </row>
    <row r="196" spans="2:15" ht="15" hidden="1" x14ac:dyDescent="0.25">
      <c r="B196" s="72">
        <v>191</v>
      </c>
      <c r="C196" s="84" t="s">
        <v>52</v>
      </c>
      <c r="D196" s="86" t="str">
        <f>IF(C196="","",VLOOKUP(C196,'[1]MASTER LIST VEHICLE'!$C$4:$H$156,6,FALSE))</f>
        <v>TOYOTA KIJANG</v>
      </c>
      <c r="E196" s="84"/>
      <c r="F196" s="84"/>
      <c r="G196" s="86" t="str">
        <f t="shared" si="21"/>
        <v>DEXLITE</v>
      </c>
      <c r="H196" s="87" t="str">
        <f>IF(C196="","",VLOOKUP(C196,'[1]MASTER LIST VEHICLE'!$C$4:$Q$156,15,FALSE))</f>
        <v>HC &amp; SUPPORT SERVICES</v>
      </c>
      <c r="I196" s="84">
        <v>43</v>
      </c>
      <c r="J196" s="89">
        <v>43556</v>
      </c>
      <c r="K196" s="77">
        <f t="shared" si="17"/>
        <v>4</v>
      </c>
      <c r="L196" s="90">
        <v>300000</v>
      </c>
      <c r="M196" s="91">
        <f t="shared" si="22"/>
        <v>28.846153846153847</v>
      </c>
      <c r="N196" s="92" t="str">
        <f>IF(C196="","",VLOOKUP(C196,'[1]MASTER LIST VEHICLE'!$C$4:$AD$154,28,FALSE))</f>
        <v>7000003617/10C0299JO</v>
      </c>
      <c r="O196" s="81" t="s">
        <v>63</v>
      </c>
    </row>
    <row r="197" spans="2:15" ht="15" hidden="1" x14ac:dyDescent="0.25">
      <c r="B197" s="72">
        <v>192</v>
      </c>
      <c r="C197" s="84" t="s">
        <v>14</v>
      </c>
      <c r="D197" s="85" t="str">
        <f>IF(C197="","",VLOOKUP(C197,'[1]MASTER LIST VEHICLE'!$C$4:$H$156,6,FALSE))</f>
        <v>ISUZU PANTHER</v>
      </c>
      <c r="E197" s="84">
        <v>127264</v>
      </c>
      <c r="F197" s="84"/>
      <c r="G197" s="86" t="str">
        <f t="shared" si="21"/>
        <v>DEXLITE</v>
      </c>
      <c r="H197" s="87" t="str">
        <f>IF(C197="","",VLOOKUP(C197,'[1]MASTER LIST VEHICLE'!$C$4:$Q$156,15,FALSE))</f>
        <v>CRC</v>
      </c>
      <c r="I197" s="84">
        <v>44</v>
      </c>
      <c r="J197" s="89">
        <v>43556</v>
      </c>
      <c r="K197" s="77">
        <f t="shared" si="17"/>
        <v>4</v>
      </c>
      <c r="L197" s="90">
        <v>350000</v>
      </c>
      <c r="M197" s="91">
        <f t="shared" si="22"/>
        <v>33.653846153846153</v>
      </c>
      <c r="N197" s="92" t="str">
        <f>IF(C197="","",VLOOKUP(C197,'[1]MASTER LIST VEHICLE'!$C$4:$AD$154,28,FALSE))</f>
        <v>7000003617/10C0299JO</v>
      </c>
      <c r="O197" s="81" t="s">
        <v>64</v>
      </c>
    </row>
    <row r="198" spans="2:15" ht="15" hidden="1" x14ac:dyDescent="0.25">
      <c r="B198" s="72">
        <v>193</v>
      </c>
      <c r="C198" s="84" t="s">
        <v>52</v>
      </c>
      <c r="D198" s="85" t="str">
        <f>IF(C198="","",VLOOKUP(C198,'[1]MASTER LIST VEHICLE'!$C$4:$H$156,6,FALSE))</f>
        <v>TOYOTA KIJANG</v>
      </c>
      <c r="E198" s="84">
        <v>279392</v>
      </c>
      <c r="F198" s="84"/>
      <c r="G198" s="86" t="str">
        <f t="shared" si="21"/>
        <v>DEXLITE</v>
      </c>
      <c r="H198" s="87" t="str">
        <f>IF(C198="","",VLOOKUP(C198,'[1]MASTER LIST VEHICLE'!$C$4:$Q$156,15,FALSE))</f>
        <v>HC &amp; SUPPORT SERVICES</v>
      </c>
      <c r="I198" s="88">
        <v>45</v>
      </c>
      <c r="J198" s="89">
        <v>43557</v>
      </c>
      <c r="K198" s="77">
        <f t="shared" si="17"/>
        <v>4</v>
      </c>
      <c r="L198" s="90">
        <v>350000</v>
      </c>
      <c r="M198" s="91">
        <f t="shared" si="22"/>
        <v>33.653846153846153</v>
      </c>
      <c r="N198" s="92" t="str">
        <f>IF(C198="","",VLOOKUP(C198,'[1]MASTER LIST VEHICLE'!$C$4:$AD$154,28,FALSE))</f>
        <v>7000003617/10C0299JO</v>
      </c>
      <c r="O198" s="81" t="s">
        <v>63</v>
      </c>
    </row>
    <row r="199" spans="2:15" ht="15" hidden="1" x14ac:dyDescent="0.25">
      <c r="B199" s="72">
        <v>194</v>
      </c>
      <c r="C199" s="84" t="s">
        <v>13</v>
      </c>
      <c r="D199" s="85" t="str">
        <f>IF(C199="","",VLOOKUP(C199,'[1]MASTER LIST VEHICLE'!$C$4:$H$156,6,FALSE))</f>
        <v>ISUZU PANTHER</v>
      </c>
      <c r="E199" s="84">
        <v>106444</v>
      </c>
      <c r="F199" s="84"/>
      <c r="G199" s="86" t="str">
        <f t="shared" si="21"/>
        <v>DEXLITE</v>
      </c>
      <c r="H199" s="87" t="str">
        <f>IF(C199="","",VLOOKUP(C199,'[1]MASTER LIST VEHICLE'!$C$4:$Q$156,15,FALSE))</f>
        <v>FINANCE &amp; CONTRACT MANAGEMENT</v>
      </c>
      <c r="I199" s="84">
        <v>46</v>
      </c>
      <c r="J199" s="89">
        <v>43558</v>
      </c>
      <c r="K199" s="77">
        <f t="shared" ref="K199:K262" si="23">MONTH(J199)</f>
        <v>4</v>
      </c>
      <c r="L199" s="90">
        <v>350000</v>
      </c>
      <c r="M199" s="91">
        <f t="shared" si="22"/>
        <v>33.653846153846153</v>
      </c>
      <c r="N199" s="92" t="str">
        <f>IF(C199="","",VLOOKUP(C199,'[1]MASTER LIST VEHICLE'!$C$4:$AD$154,28,FALSE))</f>
        <v>7000003617/10C0299KB</v>
      </c>
      <c r="O199" s="81" t="s">
        <v>64</v>
      </c>
    </row>
    <row r="200" spans="2:15" ht="15" hidden="1" x14ac:dyDescent="0.25">
      <c r="B200" s="72">
        <v>195</v>
      </c>
      <c r="C200" s="84" t="s">
        <v>17</v>
      </c>
      <c r="D200" s="85" t="str">
        <f>IF(C200="","",VLOOKUP(C200,'[1]MASTER LIST VEHICLE'!$C$4:$H$156,6,FALSE))</f>
        <v>FORD RANGER</v>
      </c>
      <c r="E200" s="84">
        <v>154516</v>
      </c>
      <c r="F200" s="84"/>
      <c r="G200" s="86" t="str">
        <f t="shared" si="21"/>
        <v>DEXLITE</v>
      </c>
      <c r="H200" s="87" t="str">
        <f>IF(C200="","",VLOOKUP(C200,'[1]MASTER LIST VEHICLE'!$C$4:$Q$156,15,FALSE))</f>
        <v>HC &amp; SUPPORT SERVICES</v>
      </c>
      <c r="I200" s="88">
        <v>47</v>
      </c>
      <c r="J200" s="89">
        <v>43558</v>
      </c>
      <c r="K200" s="77">
        <f t="shared" si="23"/>
        <v>4</v>
      </c>
      <c r="L200" s="90">
        <v>500000</v>
      </c>
      <c r="M200" s="91">
        <f t="shared" si="22"/>
        <v>48.07692307692308</v>
      </c>
      <c r="N200" s="92" t="str">
        <f>IF(C200="","",VLOOKUP(C200,'[1]MASTER LIST VEHICLE'!$C$4:$AD$154,28,FALSE))</f>
        <v>7000003617/10C0299JO</v>
      </c>
      <c r="O200" s="92" t="s">
        <v>63</v>
      </c>
    </row>
    <row r="201" spans="2:15" ht="15" hidden="1" x14ac:dyDescent="0.25">
      <c r="B201" s="72">
        <v>196</v>
      </c>
      <c r="C201" s="84" t="s">
        <v>34</v>
      </c>
      <c r="D201" s="85" t="str">
        <f>IF(C201="","",VLOOKUP(C201,'[1]MASTER LIST VEHICLE'!$C$4:$H$156,6,FALSE))</f>
        <v>ISUZU PANTHER</v>
      </c>
      <c r="E201" s="84">
        <v>275933</v>
      </c>
      <c r="F201" s="84"/>
      <c r="G201" s="86" t="str">
        <f t="shared" si="21"/>
        <v>DEXLITE</v>
      </c>
      <c r="H201" s="87" t="str">
        <f>IF(C201="","",VLOOKUP(C201,'[1]MASTER LIST VEHICLE'!$C$4:$Q$156,15,FALSE))</f>
        <v>HC &amp; SUPPORT SERVICES</v>
      </c>
      <c r="I201" s="84">
        <v>48</v>
      </c>
      <c r="J201" s="89">
        <v>43558</v>
      </c>
      <c r="K201" s="77">
        <f t="shared" si="23"/>
        <v>4</v>
      </c>
      <c r="L201" s="90">
        <v>300000</v>
      </c>
      <c r="M201" s="91">
        <f t="shared" si="22"/>
        <v>28.846153846153847</v>
      </c>
      <c r="N201" s="92" t="str">
        <f>IF(C201="","",VLOOKUP(C201,'[1]MASTER LIST VEHICLE'!$C$4:$AD$154,28,FALSE))</f>
        <v>7000003617/10C0299JO</v>
      </c>
      <c r="O201" s="92" t="s">
        <v>63</v>
      </c>
    </row>
    <row r="202" spans="2:15" ht="15" hidden="1" x14ac:dyDescent="0.25">
      <c r="B202" s="72">
        <v>197</v>
      </c>
      <c r="C202" s="84" t="s">
        <v>52</v>
      </c>
      <c r="D202" s="85" t="str">
        <f>IF(C202="","",VLOOKUP(C202,'[1]MASTER LIST VEHICLE'!$C$4:$H$156,6,FALSE))</f>
        <v>TOYOTA KIJANG</v>
      </c>
      <c r="E202" s="84">
        <v>279719</v>
      </c>
      <c r="F202" s="84"/>
      <c r="G202" s="86" t="str">
        <f t="shared" si="21"/>
        <v>DEXLITE</v>
      </c>
      <c r="H202" s="87" t="str">
        <f>IF(C202="","",VLOOKUP(C202,'[1]MASTER LIST VEHICLE'!$C$4:$Q$156,15,FALSE))</f>
        <v>HC &amp; SUPPORT SERVICES</v>
      </c>
      <c r="I202" s="88">
        <v>49</v>
      </c>
      <c r="J202" s="89">
        <v>43559</v>
      </c>
      <c r="K202" s="77">
        <f t="shared" si="23"/>
        <v>4</v>
      </c>
      <c r="L202" s="94">
        <v>300000</v>
      </c>
      <c r="M202" s="91">
        <f t="shared" si="22"/>
        <v>28.846153846153847</v>
      </c>
      <c r="N202" s="92" t="str">
        <f>IF(C202="","",VLOOKUP(C202,'[1]MASTER LIST VEHICLE'!$C$4:$AD$154,28,FALSE))</f>
        <v>7000003617/10C0299JO</v>
      </c>
      <c r="O202" s="81" t="s">
        <v>63</v>
      </c>
    </row>
    <row r="203" spans="2:15" ht="15" hidden="1" x14ac:dyDescent="0.25">
      <c r="B203" s="72">
        <v>198</v>
      </c>
      <c r="C203" s="84" t="s">
        <v>21</v>
      </c>
      <c r="D203" s="85" t="str">
        <f>IF(C203="","",VLOOKUP(C203,'[1]MASTER LIST VEHICLE'!$C$4:$H$156,6,FALSE))</f>
        <v>ISUZU PANTHER</v>
      </c>
      <c r="E203" s="84"/>
      <c r="F203" s="84"/>
      <c r="G203" s="86" t="str">
        <f t="shared" si="21"/>
        <v>DEXLITE</v>
      </c>
      <c r="H203" s="87" t="str">
        <f>IF(C203="","",VLOOKUP(C203,'[1]MASTER LIST VEHICLE'!$C$4:$Q$156,15,FALSE))</f>
        <v>HC &amp; SUPPORT SERVICES</v>
      </c>
      <c r="I203" s="84">
        <v>50</v>
      </c>
      <c r="J203" s="89">
        <v>43559</v>
      </c>
      <c r="K203" s="77">
        <f t="shared" si="23"/>
        <v>4</v>
      </c>
      <c r="L203" s="90">
        <v>300000</v>
      </c>
      <c r="M203" s="91">
        <f t="shared" si="22"/>
        <v>28.846153846153847</v>
      </c>
      <c r="N203" s="92" t="str">
        <f>IF(C203="","",VLOOKUP(C203,'[1]MASTER LIST VEHICLE'!$C$4:$AD$154,28,FALSE))</f>
        <v>7000003617/10C0299HV</v>
      </c>
      <c r="O203" s="92" t="s">
        <v>63</v>
      </c>
    </row>
    <row r="204" spans="2:15" ht="15" hidden="1" x14ac:dyDescent="0.25">
      <c r="B204" s="72">
        <v>199</v>
      </c>
      <c r="C204" s="93" t="s">
        <v>12</v>
      </c>
      <c r="D204" s="85" t="str">
        <f>IF(C204="","",VLOOKUP(C204,'[1]MASTER LIST VEHICLE'!$C$4:$H$156,6,FALSE))</f>
        <v>FORD RANGER</v>
      </c>
      <c r="E204" s="84">
        <v>70392</v>
      </c>
      <c r="F204" s="84"/>
      <c r="G204" s="86" t="str">
        <f t="shared" si="21"/>
        <v>DEXLITE</v>
      </c>
      <c r="H204" s="87" t="str">
        <f>IF(C204="","",VLOOKUP(C204,'[1]MASTER LIST VEHICLE'!$C$4:$Q$156,15,FALSE))</f>
        <v>PARTS OPERATION &amp; DISTRIBUTION LOBU</v>
      </c>
      <c r="I204" s="88">
        <v>51</v>
      </c>
      <c r="J204" s="89">
        <v>43559</v>
      </c>
      <c r="K204" s="77">
        <f t="shared" si="23"/>
        <v>4</v>
      </c>
      <c r="L204" s="94">
        <v>400000</v>
      </c>
      <c r="M204" s="91">
        <f t="shared" si="22"/>
        <v>38.46153846153846</v>
      </c>
      <c r="N204" s="92" t="str">
        <f>IF(C204="","",VLOOKUP(C204,'[1]MASTER LIST VEHICLE'!$C$4:$AD$154,28,FALSE))</f>
        <v>7000003617/10C5030HY</v>
      </c>
      <c r="O204" s="81" t="s">
        <v>64</v>
      </c>
    </row>
    <row r="205" spans="2:15" ht="15" hidden="1" x14ac:dyDescent="0.25">
      <c r="B205" s="72">
        <v>200</v>
      </c>
      <c r="C205" s="84" t="s">
        <v>33</v>
      </c>
      <c r="D205" s="85" t="str">
        <f>IF(C205="","",VLOOKUP(C205,'[1]MASTER LIST VEHICLE'!$C$4:$H$156,6,FALSE))</f>
        <v>TOYOTA AVANZA</v>
      </c>
      <c r="E205" s="84">
        <v>14584</v>
      </c>
      <c r="F205" s="84"/>
      <c r="G205" s="86" t="str">
        <f t="shared" si="21"/>
        <v>PERTALITE</v>
      </c>
      <c r="H205" s="87" t="str">
        <f>IF(C205="","",VLOOKUP(C205,'[1]MASTER LIST VEHICLE'!$C$4:$Q$156,15,FALSE))</f>
        <v>HC &amp; SUPPORT SERVICES</v>
      </c>
      <c r="I205" s="84">
        <v>52</v>
      </c>
      <c r="J205" s="89">
        <v>43560</v>
      </c>
      <c r="K205" s="77">
        <f t="shared" si="23"/>
        <v>4</v>
      </c>
      <c r="L205" s="90">
        <v>300000</v>
      </c>
      <c r="M205" s="91">
        <f t="shared" si="22"/>
        <v>38.216560509554142</v>
      </c>
      <c r="N205" s="92" t="str">
        <f>IF(C205="","",VLOOKUP(C205,'[1]MASTER LIST VEHICLE'!$C$4:$AD$154,28,FALSE))</f>
        <v>7000003617/10C0299JB</v>
      </c>
      <c r="O205" s="81" t="s">
        <v>64</v>
      </c>
    </row>
    <row r="206" spans="2:15" ht="15" hidden="1" x14ac:dyDescent="0.25">
      <c r="B206" s="72">
        <v>201</v>
      </c>
      <c r="C206" s="84" t="s">
        <v>14</v>
      </c>
      <c r="D206" s="85" t="str">
        <f>IF(C206="","",VLOOKUP(C206,'[1]MASTER LIST VEHICLE'!$C$4:$H$156,6,FALSE))</f>
        <v>ISUZU PANTHER</v>
      </c>
      <c r="E206" s="84">
        <v>127693</v>
      </c>
      <c r="F206" s="84"/>
      <c r="G206" s="86" t="str">
        <f t="shared" si="21"/>
        <v>DEXLITE</v>
      </c>
      <c r="H206" s="87" t="str">
        <f>IF(C206="","",VLOOKUP(C206,'[1]MASTER LIST VEHICLE'!$C$4:$Q$156,15,FALSE))</f>
        <v>CRC</v>
      </c>
      <c r="I206" s="88">
        <v>53</v>
      </c>
      <c r="J206" s="89">
        <v>43560</v>
      </c>
      <c r="K206" s="77">
        <f t="shared" si="23"/>
        <v>4</v>
      </c>
      <c r="L206" s="90">
        <v>300000</v>
      </c>
      <c r="M206" s="91">
        <f t="shared" si="22"/>
        <v>28.846153846153847</v>
      </c>
      <c r="N206" s="92" t="str">
        <f>IF(C206="","",VLOOKUP(C206,'[1]MASTER LIST VEHICLE'!$C$4:$AD$154,28,FALSE))</f>
        <v>7000003617/10C0299JO</v>
      </c>
      <c r="O206" s="81" t="s">
        <v>64</v>
      </c>
    </row>
    <row r="207" spans="2:15" ht="15" hidden="1" x14ac:dyDescent="0.25">
      <c r="B207" s="72">
        <v>202</v>
      </c>
      <c r="C207" s="84" t="s">
        <v>35</v>
      </c>
      <c r="D207" s="85" t="str">
        <f>IF(C207="","",VLOOKUP(C207,'[1]MASTER LIST VEHICLE'!$C$4:$H$156,6,FALSE))</f>
        <v>TOYOTA FORTUNER</v>
      </c>
      <c r="E207" s="84">
        <v>7269</v>
      </c>
      <c r="F207" s="84"/>
      <c r="G207" s="86" t="str">
        <f t="shared" si="21"/>
        <v>DEXLITE</v>
      </c>
      <c r="H207" s="87" t="str">
        <f>IF(C207="","",VLOOKUP(C207,'[1]MASTER LIST VEHICLE'!$C$4:$Q$156,15,FALSE))</f>
        <v>MANAGEMENT</v>
      </c>
      <c r="I207" s="84">
        <v>54</v>
      </c>
      <c r="J207" s="89">
        <v>43560</v>
      </c>
      <c r="K207" s="77">
        <f t="shared" si="23"/>
        <v>4</v>
      </c>
      <c r="L207" s="94">
        <v>400000</v>
      </c>
      <c r="M207" s="91">
        <f t="shared" si="22"/>
        <v>38.46153846153846</v>
      </c>
      <c r="N207" s="92" t="str">
        <f>IF(C207="","",VLOOKUP(C207,'[1]MASTER LIST VEHICLE'!$C$4:$AD$154,28,FALSE))</f>
        <v>7000003617/10C0299JA</v>
      </c>
      <c r="O207" s="81" t="s">
        <v>64</v>
      </c>
    </row>
    <row r="208" spans="2:15" ht="15" hidden="1" x14ac:dyDescent="0.25">
      <c r="B208" s="72">
        <v>203</v>
      </c>
      <c r="C208" s="93" t="s">
        <v>13</v>
      </c>
      <c r="D208" s="85" t="str">
        <f>IF(C208="","",VLOOKUP(C208,'[1]MASTER LIST VEHICLE'!$C$4:$H$156,6,FALSE))</f>
        <v>ISUZU PANTHER</v>
      </c>
      <c r="E208" s="84">
        <v>106734</v>
      </c>
      <c r="F208" s="84"/>
      <c r="G208" s="86" t="str">
        <f t="shared" ref="G208:G239" si="24">IF(D208="","",IF(OR(D208="TOYOTA KIJANG",D208="ISUZU PANTHER",D208="TOYOTA INNOVA",D208="TOYOTA FORTUNER",D208="FORD RANGER",D208="TOYOTA HILUX"),"DEXLITE","PERTALITE"))</f>
        <v>DEXLITE</v>
      </c>
      <c r="H208" s="87" t="str">
        <f>IF(C208="","",VLOOKUP(C208,'[1]MASTER LIST VEHICLE'!$C$4:$Q$156,15,FALSE))</f>
        <v>FINANCE &amp; CONTRACT MANAGEMENT</v>
      </c>
      <c r="I208" s="84">
        <v>55</v>
      </c>
      <c r="J208" s="89">
        <v>43561</v>
      </c>
      <c r="K208" s="77">
        <f t="shared" si="23"/>
        <v>4</v>
      </c>
      <c r="L208" s="90">
        <v>200000</v>
      </c>
      <c r="M208" s="91">
        <f t="shared" si="22"/>
        <v>19.23076923076923</v>
      </c>
      <c r="N208" s="92" t="str">
        <f>IF(C208="","",VLOOKUP(C208,'[1]MASTER LIST VEHICLE'!$C$4:$AD$154,28,FALSE))</f>
        <v>7000003617/10C0299KB</v>
      </c>
      <c r="O208" s="81" t="s">
        <v>64</v>
      </c>
    </row>
    <row r="209" spans="2:15" ht="15" hidden="1" x14ac:dyDescent="0.25">
      <c r="B209" s="72">
        <v>204</v>
      </c>
      <c r="C209" s="84" t="s">
        <v>20</v>
      </c>
      <c r="D209" s="85" t="str">
        <f>IF(C209="","",VLOOKUP(C209,'[1]MASTER LIST VEHICLE'!$C$4:$H$156,6,FALSE))</f>
        <v>ISUZU PANTHER</v>
      </c>
      <c r="E209" s="84"/>
      <c r="F209" s="84"/>
      <c r="G209" s="86" t="str">
        <f t="shared" si="24"/>
        <v>DEXLITE</v>
      </c>
      <c r="H209" s="87" t="str">
        <f>IF(C209="","",VLOOKUP(C209,'[1]MASTER LIST VEHICLE'!$C$4:$Q$156,15,FALSE))</f>
        <v>PARTS OPERATION &amp; DISTRIBUTION LOBU</v>
      </c>
      <c r="I209" s="88">
        <v>56</v>
      </c>
      <c r="J209" s="89">
        <v>43561</v>
      </c>
      <c r="K209" s="77">
        <f t="shared" si="23"/>
        <v>4</v>
      </c>
      <c r="L209" s="90">
        <v>300000</v>
      </c>
      <c r="M209" s="91">
        <f t="shared" si="22"/>
        <v>28.846153846153847</v>
      </c>
      <c r="N209" s="92" t="str">
        <f>IF(C209="","",VLOOKUP(C209,'[1]MASTER LIST VEHICLE'!$C$4:$AD$154,28,FALSE))</f>
        <v>7000003617/10C0230HY</v>
      </c>
      <c r="O209" s="81" t="s">
        <v>64</v>
      </c>
    </row>
    <row r="210" spans="2:15" ht="15" hidden="1" x14ac:dyDescent="0.25">
      <c r="B210" s="72">
        <v>205</v>
      </c>
      <c r="C210" s="84" t="s">
        <v>34</v>
      </c>
      <c r="D210" s="85" t="str">
        <f>IF(C210="","",VLOOKUP(C210,'[1]MASTER LIST VEHICLE'!$C$4:$H$156,6,FALSE))</f>
        <v>ISUZU PANTHER</v>
      </c>
      <c r="E210" s="84">
        <v>276316</v>
      </c>
      <c r="F210" s="84"/>
      <c r="G210" s="86" t="str">
        <f t="shared" si="24"/>
        <v>DEXLITE</v>
      </c>
      <c r="H210" s="87" t="str">
        <f>IF(C210="","",VLOOKUP(C210,'[1]MASTER LIST VEHICLE'!$C$4:$Q$156,15,FALSE))</f>
        <v>HC &amp; SUPPORT SERVICES</v>
      </c>
      <c r="I210" s="84">
        <v>57</v>
      </c>
      <c r="J210" s="89">
        <v>43561</v>
      </c>
      <c r="K210" s="77">
        <f t="shared" si="23"/>
        <v>4</v>
      </c>
      <c r="L210" s="94">
        <v>300000</v>
      </c>
      <c r="M210" s="91">
        <f t="shared" si="22"/>
        <v>28.846153846153847</v>
      </c>
      <c r="N210" s="92" t="str">
        <f>IF(C210="","",VLOOKUP(C210,'[1]MASTER LIST VEHICLE'!$C$4:$AD$154,28,FALSE))</f>
        <v>7000003617/10C0299JO</v>
      </c>
      <c r="O210" s="92" t="s">
        <v>63</v>
      </c>
    </row>
    <row r="211" spans="2:15" ht="15" hidden="1" x14ac:dyDescent="0.25">
      <c r="B211" s="72">
        <v>206</v>
      </c>
      <c r="C211" s="93" t="s">
        <v>10</v>
      </c>
      <c r="D211" s="85" t="str">
        <f>IF(C211="","",VLOOKUP(C211,'[1]MASTER LIST VEHICLE'!$C$4:$H$156,6,FALSE))</f>
        <v>TOYOTA FORTUNER</v>
      </c>
      <c r="E211" s="84">
        <v>59606</v>
      </c>
      <c r="F211" s="84"/>
      <c r="G211" s="86" t="str">
        <f t="shared" si="24"/>
        <v>DEXLITE</v>
      </c>
      <c r="H211" s="87" t="str">
        <f>IF(C211="","",VLOOKUP(C211,'[1]MASTER LIST VEHICLE'!$C$4:$Q$156,15,FALSE))</f>
        <v>MANAGEMENT</v>
      </c>
      <c r="I211" s="88">
        <v>58</v>
      </c>
      <c r="J211" s="89">
        <v>43563</v>
      </c>
      <c r="K211" s="77">
        <f t="shared" si="23"/>
        <v>4</v>
      </c>
      <c r="L211" s="90">
        <v>400000</v>
      </c>
      <c r="M211" s="91">
        <f t="shared" si="22"/>
        <v>38.46153846153846</v>
      </c>
      <c r="N211" s="92" t="str">
        <f>IF(C211="","",VLOOKUP(C211,'[1]MASTER LIST VEHICLE'!$C$4:$AD$154,28,FALSE))</f>
        <v>7000003617/10C0299JO</v>
      </c>
      <c r="O211" s="81" t="s">
        <v>64</v>
      </c>
    </row>
    <row r="212" spans="2:15" ht="15" hidden="1" x14ac:dyDescent="0.25">
      <c r="B212" s="72">
        <v>207</v>
      </c>
      <c r="C212" s="84" t="s">
        <v>26</v>
      </c>
      <c r="D212" s="85" t="str">
        <f>IF(C212="","",VLOOKUP(C212,'[1]MASTER LIST VEHICLE'!$C$4:$H$156,6,FALSE))</f>
        <v>TOYOTA AVANZA</v>
      </c>
      <c r="E212" s="84"/>
      <c r="F212" s="84"/>
      <c r="G212" s="86" t="str">
        <f t="shared" si="24"/>
        <v>PERTALITE</v>
      </c>
      <c r="H212" s="87" t="str">
        <f>IF(C212="","",VLOOKUP(C212,'[1]MASTER LIST VEHICLE'!$C$4:$Q$156,15,FALSE))</f>
        <v>HC &amp; SUPPORT SERVICES</v>
      </c>
      <c r="I212" s="84">
        <v>59</v>
      </c>
      <c r="J212" s="89">
        <v>43563</v>
      </c>
      <c r="K212" s="77">
        <f t="shared" si="23"/>
        <v>4</v>
      </c>
      <c r="L212" s="90">
        <v>300000</v>
      </c>
      <c r="M212" s="91">
        <f t="shared" si="22"/>
        <v>38.216560509554142</v>
      </c>
      <c r="N212" s="92" t="str">
        <f>IF(C212="","",VLOOKUP(C212,'[1]MASTER LIST VEHICLE'!$C$4:$AD$154,28,FALSE))</f>
        <v>7000003617/10C0299JO</v>
      </c>
      <c r="O212" s="81" t="s">
        <v>64</v>
      </c>
    </row>
    <row r="213" spans="2:15" ht="15" hidden="1" x14ac:dyDescent="0.25">
      <c r="B213" s="72">
        <v>208</v>
      </c>
      <c r="C213" s="84" t="s">
        <v>36</v>
      </c>
      <c r="D213" s="85" t="str">
        <f>IF(C213="","",VLOOKUP(C213,'[1]MASTER LIST VEHICLE'!$C$4:$H$156,6,FALSE))</f>
        <v>TOYOTA HILUX</v>
      </c>
      <c r="E213" s="84">
        <v>16529</v>
      </c>
      <c r="F213" s="84"/>
      <c r="G213" s="86" t="str">
        <f t="shared" si="24"/>
        <v>DEXLITE</v>
      </c>
      <c r="H213" s="95" t="str">
        <f>IF(C213="","",VLOOKUP(C213,'[1]MASTER LIST VEHICLE'!$C$4:$Q$156,15,FALSE))</f>
        <v>MRC</v>
      </c>
      <c r="I213" s="88">
        <v>60</v>
      </c>
      <c r="J213" s="89">
        <v>43564</v>
      </c>
      <c r="K213" s="77">
        <f t="shared" si="23"/>
        <v>4</v>
      </c>
      <c r="L213" s="94">
        <v>500000</v>
      </c>
      <c r="M213" s="91">
        <f t="shared" si="22"/>
        <v>48.07692307692308</v>
      </c>
      <c r="N213" s="92" t="str">
        <f>IF(C213="","",VLOOKUP(C213,'[1]MASTER LIST VEHICLE'!$C$4:$AD$154,28,FALSE))</f>
        <v>7000003617/10C9060HG</v>
      </c>
      <c r="O213" s="81" t="s">
        <v>64</v>
      </c>
    </row>
    <row r="214" spans="2:15" ht="15" x14ac:dyDescent="0.25">
      <c r="B214" s="72">
        <v>209</v>
      </c>
      <c r="C214" s="84" t="s">
        <v>15</v>
      </c>
      <c r="D214" s="85" t="str">
        <f>IF(C214="","",VLOOKUP(C214,'[1]MASTER LIST VEHICLE'!$C$4:$H$156,6,FALSE))</f>
        <v>TOYOTA INNOVA</v>
      </c>
      <c r="E214" s="84">
        <v>28818</v>
      </c>
      <c r="F214" s="84"/>
      <c r="G214" s="86" t="str">
        <f t="shared" si="24"/>
        <v>DEXLITE</v>
      </c>
      <c r="H214" s="87" t="str">
        <f>IF(C214="","",VLOOKUP(C214,'[1]MASTER LIST VEHICLE'!$C$4:$Q$156,15,FALSE))</f>
        <v>MANAGEMENT</v>
      </c>
      <c r="I214" s="84">
        <v>61</v>
      </c>
      <c r="J214" s="89">
        <v>43564</v>
      </c>
      <c r="K214" s="77">
        <f t="shared" si="23"/>
        <v>4</v>
      </c>
      <c r="L214" s="90">
        <v>250000</v>
      </c>
      <c r="M214" s="91">
        <f t="shared" si="22"/>
        <v>24.03846153846154</v>
      </c>
      <c r="N214" s="92" t="str">
        <f>IF(C214="","",VLOOKUP(C214,'[1]MASTER LIST VEHICLE'!$C$4:$AD$154,28,FALSE))</f>
        <v>7000003617/10C0299JA</v>
      </c>
      <c r="O214" s="92" t="s">
        <v>63</v>
      </c>
    </row>
    <row r="215" spans="2:15" ht="15" hidden="1" x14ac:dyDescent="0.25">
      <c r="B215" s="72">
        <v>210</v>
      </c>
      <c r="C215" s="84" t="s">
        <v>17</v>
      </c>
      <c r="D215" s="85" t="str">
        <f>IF(C215="","",VLOOKUP(C215,'[1]MASTER LIST VEHICLE'!$C$4:$H$156,6,FALSE))</f>
        <v>FORD RANGER</v>
      </c>
      <c r="E215" s="84">
        <v>154999</v>
      </c>
      <c r="F215" s="84"/>
      <c r="G215" s="86" t="str">
        <f t="shared" si="24"/>
        <v>DEXLITE</v>
      </c>
      <c r="H215" s="87" t="str">
        <f>IF(C215="","",VLOOKUP(C215,'[1]MASTER LIST VEHICLE'!$C$4:$Q$156,15,FALSE))</f>
        <v>HC &amp; SUPPORT SERVICES</v>
      </c>
      <c r="I215" s="88">
        <v>62</v>
      </c>
      <c r="J215" s="89">
        <v>43564</v>
      </c>
      <c r="K215" s="77">
        <f t="shared" si="23"/>
        <v>4</v>
      </c>
      <c r="L215" s="94">
        <v>500000</v>
      </c>
      <c r="M215" s="91">
        <f t="shared" si="22"/>
        <v>48.07692307692308</v>
      </c>
      <c r="N215" s="92" t="str">
        <f>IF(C215="","",VLOOKUP(C215,'[1]MASTER LIST VEHICLE'!$C$4:$AD$154,28,FALSE))</f>
        <v>7000003617/10C0299JO</v>
      </c>
      <c r="O215" s="92" t="s">
        <v>63</v>
      </c>
    </row>
    <row r="216" spans="2:15" ht="15" hidden="1" x14ac:dyDescent="0.25">
      <c r="B216" s="72">
        <v>211</v>
      </c>
      <c r="C216" s="84" t="s">
        <v>34</v>
      </c>
      <c r="D216" s="85" t="s">
        <v>43</v>
      </c>
      <c r="E216" s="84">
        <v>276722</v>
      </c>
      <c r="F216" s="84"/>
      <c r="G216" s="86" t="str">
        <f t="shared" si="24"/>
        <v>DEXLITE</v>
      </c>
      <c r="H216" s="87" t="str">
        <f>IF(C216="","",VLOOKUP(C216,'[1]MASTER LIST VEHICLE'!$C$4:$Q$156,15,FALSE))</f>
        <v>HC &amp; SUPPORT SERVICES</v>
      </c>
      <c r="I216" s="84">
        <v>63</v>
      </c>
      <c r="J216" s="89">
        <v>43564</v>
      </c>
      <c r="K216" s="77">
        <f t="shared" si="23"/>
        <v>4</v>
      </c>
      <c r="L216" s="90">
        <v>350000</v>
      </c>
      <c r="M216" s="91">
        <f t="shared" si="22"/>
        <v>33.653846153846153</v>
      </c>
      <c r="N216" s="92" t="str">
        <f>IF(C216="","",VLOOKUP(C216,'[1]MASTER LIST VEHICLE'!$C$4:$AD$154,28,FALSE))</f>
        <v>7000003617/10C0299JO</v>
      </c>
      <c r="O216" s="92" t="s">
        <v>63</v>
      </c>
    </row>
    <row r="217" spans="2:15" ht="15" hidden="1" x14ac:dyDescent="0.25">
      <c r="B217" s="72">
        <v>212</v>
      </c>
      <c r="C217" s="84" t="s">
        <v>21</v>
      </c>
      <c r="D217" s="85" t="str">
        <f>IF(C217="","",VLOOKUP(C217,'[1]MASTER LIST VEHICLE'!$C$4:$H$156,6,FALSE))</f>
        <v>ISUZU PANTHER</v>
      </c>
      <c r="E217" s="84"/>
      <c r="F217" s="84"/>
      <c r="G217" s="86" t="str">
        <f t="shared" si="24"/>
        <v>DEXLITE</v>
      </c>
      <c r="H217" s="87" t="str">
        <f>IF(C217="","",VLOOKUP(C217,'[1]MASTER LIST VEHICLE'!$C$4:$Q$156,15,FALSE))</f>
        <v>HC &amp; SUPPORT SERVICES</v>
      </c>
      <c r="I217" s="88">
        <v>64</v>
      </c>
      <c r="J217" s="89">
        <v>43565</v>
      </c>
      <c r="K217" s="77">
        <f t="shared" si="23"/>
        <v>4</v>
      </c>
      <c r="L217" s="90">
        <v>350000</v>
      </c>
      <c r="M217" s="91">
        <f t="shared" si="22"/>
        <v>33.653846153846153</v>
      </c>
      <c r="N217" s="92" t="str">
        <f>IF(C217="","",VLOOKUP(C217,'[1]MASTER LIST VEHICLE'!$C$4:$AD$154,28,FALSE))</f>
        <v>7000003617/10C0299HV</v>
      </c>
      <c r="O217" s="92" t="s">
        <v>63</v>
      </c>
    </row>
    <row r="218" spans="2:15" ht="15" hidden="1" x14ac:dyDescent="0.25">
      <c r="B218" s="72">
        <v>213</v>
      </c>
      <c r="C218" s="84" t="s">
        <v>13</v>
      </c>
      <c r="D218" s="85" t="str">
        <f>IF(C218="","",VLOOKUP(C218,'[1]MASTER LIST VEHICLE'!$C$4:$H$156,6,FALSE))</f>
        <v>ISUZU PANTHER</v>
      </c>
      <c r="E218" s="84"/>
      <c r="F218" s="84"/>
      <c r="G218" s="86" t="str">
        <f t="shared" si="24"/>
        <v>DEXLITE</v>
      </c>
      <c r="H218" s="87" t="str">
        <f>IF(C218="","",VLOOKUP(C218,'[1]MASTER LIST VEHICLE'!$C$4:$Q$156,15,FALSE))</f>
        <v>FINANCE &amp; CONTRACT MANAGEMENT</v>
      </c>
      <c r="I218" s="84">
        <v>65</v>
      </c>
      <c r="J218" s="89">
        <v>43566</v>
      </c>
      <c r="K218" s="77">
        <f t="shared" si="23"/>
        <v>4</v>
      </c>
      <c r="L218" s="94">
        <v>250000</v>
      </c>
      <c r="M218" s="91">
        <f t="shared" si="22"/>
        <v>24.03846153846154</v>
      </c>
      <c r="N218" s="92" t="str">
        <f>IF(C218="","",VLOOKUP(C218,'[1]MASTER LIST VEHICLE'!$C$4:$AD$154,28,FALSE))</f>
        <v>7000003617/10C0299KB</v>
      </c>
      <c r="O218" s="81" t="s">
        <v>64</v>
      </c>
    </row>
    <row r="219" spans="2:15" ht="15" hidden="1" x14ac:dyDescent="0.25">
      <c r="B219" s="72">
        <v>214</v>
      </c>
      <c r="C219" s="84" t="s">
        <v>52</v>
      </c>
      <c r="D219" s="85" t="str">
        <f>IF(C219="","",VLOOKUP(C219,'[1]MASTER LIST VEHICLE'!$C$4:$H$156,6,FALSE))</f>
        <v>TOYOTA KIJANG</v>
      </c>
      <c r="E219" s="84">
        <v>280539</v>
      </c>
      <c r="F219" s="84"/>
      <c r="G219" s="86" t="str">
        <f t="shared" si="24"/>
        <v>DEXLITE</v>
      </c>
      <c r="H219" s="87" t="str">
        <f>IF(C219="","",VLOOKUP(C219,'[1]MASTER LIST VEHICLE'!$C$4:$Q$156,15,FALSE))</f>
        <v>HC &amp; SUPPORT SERVICES</v>
      </c>
      <c r="I219" s="84">
        <v>66</v>
      </c>
      <c r="J219" s="89">
        <v>43567</v>
      </c>
      <c r="K219" s="77">
        <f t="shared" si="23"/>
        <v>4</v>
      </c>
      <c r="L219" s="90">
        <v>250000</v>
      </c>
      <c r="M219" s="91">
        <f t="shared" si="22"/>
        <v>24.03846153846154</v>
      </c>
      <c r="N219" s="92" t="str">
        <f>IF(C219="","",VLOOKUP(C219,'[1]MASTER LIST VEHICLE'!$C$4:$AD$154,28,FALSE))</f>
        <v>7000003617/10C0299JO</v>
      </c>
      <c r="O219" s="81" t="s">
        <v>63</v>
      </c>
    </row>
    <row r="220" spans="2:15" ht="15" hidden="1" x14ac:dyDescent="0.25">
      <c r="B220" s="72">
        <v>215</v>
      </c>
      <c r="C220" s="84" t="s">
        <v>35</v>
      </c>
      <c r="D220" s="85" t="str">
        <f>IF(C220="","",VLOOKUP(C220,'[1]MASTER LIST VEHICLE'!$C$4:$H$156,6,FALSE))</f>
        <v>TOYOTA FORTUNER</v>
      </c>
      <c r="E220" s="84">
        <v>7726</v>
      </c>
      <c r="F220" s="84"/>
      <c r="G220" s="86" t="str">
        <f t="shared" si="24"/>
        <v>DEXLITE</v>
      </c>
      <c r="H220" s="87" t="str">
        <f>IF(C220="","",VLOOKUP(C220,'[1]MASTER LIST VEHICLE'!$C$4:$Q$156,15,FALSE))</f>
        <v>MANAGEMENT</v>
      </c>
      <c r="I220" s="88">
        <v>67</v>
      </c>
      <c r="J220" s="89">
        <v>43566</v>
      </c>
      <c r="K220" s="77">
        <f t="shared" si="23"/>
        <v>4</v>
      </c>
      <c r="L220" s="90">
        <v>400000</v>
      </c>
      <c r="M220" s="91">
        <f>IF(G220="DEXLITE",L220/10400,IF(G220="PERTALITE",L220/7850,""))</f>
        <v>38.46153846153846</v>
      </c>
      <c r="N220" s="92" t="str">
        <f>IF(C220="","",VLOOKUP(C220,'[1]MASTER LIST VEHICLE'!$C$4:$AD$154,28,FALSE))</f>
        <v>7000003617/10C0299JA</v>
      </c>
      <c r="O220" s="81" t="s">
        <v>64</v>
      </c>
    </row>
    <row r="221" spans="2:15" ht="15" hidden="1" x14ac:dyDescent="0.25">
      <c r="B221" s="72">
        <v>216</v>
      </c>
      <c r="C221" s="84" t="s">
        <v>14</v>
      </c>
      <c r="D221" s="85" t="str">
        <f>IF(C221="","",VLOOKUP(C221,'[1]MASTER LIST VEHICLE'!$C$4:$H$156,6,FALSE))</f>
        <v>ISUZU PANTHER</v>
      </c>
      <c r="E221" s="84">
        <v>128174</v>
      </c>
      <c r="F221" s="84"/>
      <c r="G221" s="86" t="str">
        <f t="shared" si="24"/>
        <v>DEXLITE</v>
      </c>
      <c r="H221" s="87" t="str">
        <f>IF(C221="","",VLOOKUP(C221,'[1]MASTER LIST VEHICLE'!$C$4:$Q$156,15,FALSE))</f>
        <v>CRC</v>
      </c>
      <c r="I221" s="84">
        <v>68</v>
      </c>
      <c r="J221" s="89">
        <v>43567</v>
      </c>
      <c r="K221" s="77">
        <f t="shared" si="23"/>
        <v>4</v>
      </c>
      <c r="L221" s="90">
        <v>300000</v>
      </c>
      <c r="M221" s="91">
        <f t="shared" ref="M221:M263" si="25">IF(G221="DEXLITE",L221/10400,IF(G221="PERTALITE",L221/7850,""))</f>
        <v>28.846153846153847</v>
      </c>
      <c r="N221" s="92" t="str">
        <f>IF(C221="","",VLOOKUP(C221,'[1]MASTER LIST VEHICLE'!$C$4:$AD$154,28,FALSE))</f>
        <v>7000003617/10C0299JO</v>
      </c>
      <c r="O221" s="81" t="s">
        <v>64</v>
      </c>
    </row>
    <row r="222" spans="2:15" ht="15" hidden="1" x14ac:dyDescent="0.25">
      <c r="B222" s="72">
        <v>217</v>
      </c>
      <c r="C222" s="84" t="s">
        <v>34</v>
      </c>
      <c r="D222" s="85" t="str">
        <f>IF(C222="","",VLOOKUP(C222,'[1]MASTER LIST VEHICLE'!$C$4:$H$156,6,FALSE))</f>
        <v>ISUZU PANTHER</v>
      </c>
      <c r="E222" s="84">
        <v>277333</v>
      </c>
      <c r="F222" s="84"/>
      <c r="G222" s="86" t="str">
        <f t="shared" si="24"/>
        <v>DEXLITE</v>
      </c>
      <c r="H222" s="87" t="str">
        <f>IF(C222="","",VLOOKUP(C222,'[1]MASTER LIST VEHICLE'!$C$4:$Q$156,15,FALSE))</f>
        <v>HC &amp; SUPPORT SERVICES</v>
      </c>
      <c r="I222" s="88">
        <v>69</v>
      </c>
      <c r="J222" s="89">
        <v>43567</v>
      </c>
      <c r="K222" s="77">
        <f t="shared" si="23"/>
        <v>4</v>
      </c>
      <c r="L222" s="90">
        <v>350000</v>
      </c>
      <c r="M222" s="91">
        <f t="shared" si="25"/>
        <v>33.653846153846153</v>
      </c>
      <c r="N222" s="92" t="str">
        <f>IF(C222="","",VLOOKUP(C222,'[1]MASTER LIST VEHICLE'!$C$4:$AD$154,28,FALSE))</f>
        <v>7000003617/10C0299JO</v>
      </c>
      <c r="O222" s="92" t="s">
        <v>63</v>
      </c>
    </row>
    <row r="223" spans="2:15" ht="15" hidden="1" x14ac:dyDescent="0.25">
      <c r="B223" s="72">
        <v>218</v>
      </c>
      <c r="C223" s="84" t="s">
        <v>13</v>
      </c>
      <c r="D223" s="85" t="str">
        <f>IF(C223="","",VLOOKUP(C223,'[1]MASTER LIST VEHICLE'!$C$4:$H$156,6,FALSE))</f>
        <v>ISUZU PANTHER</v>
      </c>
      <c r="E223" s="84">
        <v>107361</v>
      </c>
      <c r="F223" s="93"/>
      <c r="G223" s="86" t="str">
        <f t="shared" si="24"/>
        <v>DEXLITE</v>
      </c>
      <c r="H223" s="87" t="str">
        <f>IF(C223="","",VLOOKUP(C223,'[1]MASTER LIST VEHICLE'!$C$4:$Q$156,15,FALSE))</f>
        <v>FINANCE &amp; CONTRACT MANAGEMENT</v>
      </c>
      <c r="I223" s="84">
        <v>70</v>
      </c>
      <c r="J223" s="89">
        <v>43568</v>
      </c>
      <c r="K223" s="77">
        <f t="shared" si="23"/>
        <v>4</v>
      </c>
      <c r="L223" s="90">
        <v>300000</v>
      </c>
      <c r="M223" s="91">
        <f t="shared" si="25"/>
        <v>28.846153846153847</v>
      </c>
      <c r="N223" s="92" t="str">
        <f>IF(C223="","",VLOOKUP(C223,'[1]MASTER LIST VEHICLE'!$C$4:$AD$154,28,FALSE))</f>
        <v>7000003617/10C0299KB</v>
      </c>
      <c r="O223" s="81" t="s">
        <v>64</v>
      </c>
    </row>
    <row r="224" spans="2:15" ht="15" hidden="1" x14ac:dyDescent="0.25">
      <c r="B224" s="72">
        <v>219</v>
      </c>
      <c r="C224" s="84" t="s">
        <v>11</v>
      </c>
      <c r="D224" s="85" t="str">
        <f>IF(C224="","",VLOOKUP(C224,'[1]MASTER LIST VEHICLE'!$C$4:$H$156,6,FALSE))</f>
        <v>TOYOTA FORTUNER</v>
      </c>
      <c r="E224" s="84">
        <v>89225</v>
      </c>
      <c r="F224" s="84"/>
      <c r="G224" s="86" t="str">
        <f t="shared" si="24"/>
        <v>DEXLITE</v>
      </c>
      <c r="H224" s="87" t="str">
        <f>IF(C224="","",VLOOKUP(C224,'[1]MASTER LIST VEHICLE'!$C$4:$Q$156,15,FALSE))</f>
        <v>MANAGEMENT</v>
      </c>
      <c r="I224" s="88">
        <v>71</v>
      </c>
      <c r="J224" s="89">
        <v>43568</v>
      </c>
      <c r="K224" s="77">
        <f t="shared" si="23"/>
        <v>4</v>
      </c>
      <c r="L224" s="90">
        <v>400000</v>
      </c>
      <c r="M224" s="91">
        <f t="shared" si="25"/>
        <v>38.46153846153846</v>
      </c>
      <c r="N224" s="92" t="str">
        <f>IF(C224="","",VLOOKUP(C224,'[1]MASTER LIST VEHICLE'!$C$4:$AD$154,28,FALSE))</f>
        <v>7000003617/10C0299JA</v>
      </c>
      <c r="O224" s="81" t="s">
        <v>64</v>
      </c>
    </row>
    <row r="225" spans="2:15" ht="15" hidden="1" x14ac:dyDescent="0.25">
      <c r="B225" s="72">
        <v>220</v>
      </c>
      <c r="C225" s="84" t="s">
        <v>52</v>
      </c>
      <c r="D225" s="85" t="str">
        <f>IF(C225="","",VLOOKUP(C225,'[1]MASTER LIST VEHICLE'!$C$4:$H$156,6,FALSE))</f>
        <v>TOYOTA KIJANG</v>
      </c>
      <c r="E225" s="84"/>
      <c r="F225" s="84"/>
      <c r="G225" s="86" t="str">
        <f t="shared" si="24"/>
        <v>DEXLITE</v>
      </c>
      <c r="H225" s="87" t="str">
        <f>IF(C225="","",VLOOKUP(C225,'[1]MASTER LIST VEHICLE'!$C$4:$Q$156,15,FALSE))</f>
        <v>HC &amp; SUPPORT SERVICES</v>
      </c>
      <c r="I225" s="84">
        <v>72</v>
      </c>
      <c r="J225" s="89">
        <v>43569</v>
      </c>
      <c r="K225" s="77">
        <f t="shared" si="23"/>
        <v>4</v>
      </c>
      <c r="L225" s="90">
        <v>300000</v>
      </c>
      <c r="M225" s="91">
        <f t="shared" si="25"/>
        <v>28.846153846153847</v>
      </c>
      <c r="N225" s="92" t="str">
        <f>IF(C225="","",VLOOKUP(C225,'[1]MASTER LIST VEHICLE'!$C$4:$AD$154,28,FALSE))</f>
        <v>7000003617/10C0299JO</v>
      </c>
      <c r="O225" s="81" t="s">
        <v>63</v>
      </c>
    </row>
    <row r="226" spans="2:15" ht="15" hidden="1" x14ac:dyDescent="0.25">
      <c r="B226" s="72">
        <v>221</v>
      </c>
      <c r="C226" s="84" t="s">
        <v>20</v>
      </c>
      <c r="D226" s="85" t="str">
        <f>IF(C226="","",VLOOKUP(C226,'[1]MASTER LIST VEHICLE'!$C$4:$H$156,6,FALSE))</f>
        <v>ISUZU PANTHER</v>
      </c>
      <c r="E226" s="84">
        <v>152000</v>
      </c>
      <c r="F226" s="84"/>
      <c r="G226" s="86" t="str">
        <f t="shared" si="24"/>
        <v>DEXLITE</v>
      </c>
      <c r="H226" s="87" t="str">
        <f>IF(C226="","",VLOOKUP(C226,'[1]MASTER LIST VEHICLE'!$C$4:$Q$156,15,FALSE))</f>
        <v>PARTS OPERATION &amp; DISTRIBUTION LOBU</v>
      </c>
      <c r="I226" s="88">
        <v>73</v>
      </c>
      <c r="J226" s="89">
        <v>43570</v>
      </c>
      <c r="K226" s="77">
        <f t="shared" si="23"/>
        <v>4</v>
      </c>
      <c r="L226" s="90">
        <v>350000</v>
      </c>
      <c r="M226" s="91">
        <f t="shared" si="25"/>
        <v>33.653846153846153</v>
      </c>
      <c r="N226" s="92" t="str">
        <f>IF(C226="","",VLOOKUP(C226,'[1]MASTER LIST VEHICLE'!$C$4:$AD$154,28,FALSE))</f>
        <v>7000003617/10C0230HY</v>
      </c>
      <c r="O226" s="81" t="s">
        <v>64</v>
      </c>
    </row>
    <row r="227" spans="2:15" ht="15" hidden="1" x14ac:dyDescent="0.25">
      <c r="B227" s="72">
        <v>222</v>
      </c>
      <c r="C227" s="84" t="s">
        <v>34</v>
      </c>
      <c r="D227" s="85" t="str">
        <f>IF(C227="","",VLOOKUP(C227,'[1]MASTER LIST VEHICLE'!$C$4:$H$156,6,FALSE))</f>
        <v>ISUZU PANTHER</v>
      </c>
      <c r="E227" s="84"/>
      <c r="F227" s="84"/>
      <c r="G227" s="86" t="str">
        <f t="shared" si="24"/>
        <v>DEXLITE</v>
      </c>
      <c r="H227" s="87" t="str">
        <f>IF(C227="","",VLOOKUP(C227,'[1]MASTER LIST VEHICLE'!$C$4:$Q$156,15,FALSE))</f>
        <v>HC &amp; SUPPORT SERVICES</v>
      </c>
      <c r="I227" s="84">
        <v>74</v>
      </c>
      <c r="J227" s="89">
        <v>43570</v>
      </c>
      <c r="K227" s="77">
        <f t="shared" si="23"/>
        <v>4</v>
      </c>
      <c r="L227" s="90">
        <v>300000</v>
      </c>
      <c r="M227" s="91">
        <f t="shared" si="25"/>
        <v>28.846153846153847</v>
      </c>
      <c r="N227" s="92" t="str">
        <f>IF(C227="","",VLOOKUP(C227,'[1]MASTER LIST VEHICLE'!$C$4:$AD$154,28,FALSE))</f>
        <v>7000003617/10C0299JO</v>
      </c>
      <c r="O227" s="92" t="s">
        <v>63</v>
      </c>
    </row>
    <row r="228" spans="2:15" ht="15" hidden="1" x14ac:dyDescent="0.25">
      <c r="B228" s="72">
        <v>223</v>
      </c>
      <c r="C228" s="84" t="s">
        <v>21</v>
      </c>
      <c r="D228" s="85" t="str">
        <f>IF(C228="","",VLOOKUP(C228,'[1]MASTER LIST VEHICLE'!$C$4:$H$156,6,FALSE))</f>
        <v>ISUZU PANTHER</v>
      </c>
      <c r="E228" s="84"/>
      <c r="F228" s="84"/>
      <c r="G228" s="86" t="str">
        <f t="shared" si="24"/>
        <v>DEXLITE</v>
      </c>
      <c r="H228" s="87" t="str">
        <f>IF(C228="","",VLOOKUP(C228,'[1]MASTER LIST VEHICLE'!$C$4:$Q$156,15,FALSE))</f>
        <v>HC &amp; SUPPORT SERVICES</v>
      </c>
      <c r="I228" s="88">
        <v>75</v>
      </c>
      <c r="J228" s="89">
        <v>43571</v>
      </c>
      <c r="K228" s="77">
        <f t="shared" si="23"/>
        <v>4</v>
      </c>
      <c r="L228" s="90">
        <v>350000</v>
      </c>
      <c r="M228" s="91">
        <f t="shared" si="25"/>
        <v>33.653846153846153</v>
      </c>
      <c r="N228" s="92" t="str">
        <f>IF(C228="","",VLOOKUP(C228,'[1]MASTER LIST VEHICLE'!$C$4:$AD$154,28,FALSE))</f>
        <v>7000003617/10C0299HV</v>
      </c>
      <c r="O228" s="92" t="s">
        <v>63</v>
      </c>
    </row>
    <row r="229" spans="2:15" ht="15" hidden="1" x14ac:dyDescent="0.25">
      <c r="B229" s="72">
        <v>224</v>
      </c>
      <c r="C229" s="84" t="s">
        <v>14</v>
      </c>
      <c r="D229" s="85" t="str">
        <f>IF(C229="","",VLOOKUP(C229,'[1]MASTER LIST VEHICLE'!$C$4:$H$156,6,FALSE))</f>
        <v>ISUZU PANTHER</v>
      </c>
      <c r="E229" s="84">
        <v>184554</v>
      </c>
      <c r="F229" s="84"/>
      <c r="G229" s="86" t="str">
        <f t="shared" si="24"/>
        <v>DEXLITE</v>
      </c>
      <c r="H229" s="87" t="str">
        <f>IF(C229="","",VLOOKUP(C229,'[1]MASTER LIST VEHICLE'!$C$4:$Q$156,15,FALSE))</f>
        <v>CRC</v>
      </c>
      <c r="I229" s="84">
        <v>76</v>
      </c>
      <c r="J229" s="89">
        <v>43571</v>
      </c>
      <c r="K229" s="77">
        <f t="shared" si="23"/>
        <v>4</v>
      </c>
      <c r="L229" s="94">
        <v>350000</v>
      </c>
      <c r="M229" s="91">
        <f t="shared" si="25"/>
        <v>33.653846153846153</v>
      </c>
      <c r="N229" s="92" t="str">
        <f>IF(C229="","",VLOOKUP(C229,'[1]MASTER LIST VEHICLE'!$C$4:$AD$154,28,FALSE))</f>
        <v>7000003617/10C0299JO</v>
      </c>
      <c r="O229" s="81" t="s">
        <v>64</v>
      </c>
    </row>
    <row r="230" spans="2:15" ht="15" hidden="1" x14ac:dyDescent="0.25">
      <c r="B230" s="72">
        <v>225</v>
      </c>
      <c r="C230" s="84" t="s">
        <v>12</v>
      </c>
      <c r="D230" s="85" t="str">
        <f>IF(C230="","",VLOOKUP(C230,'[1]MASTER LIST VEHICLE'!$C$4:$H$156,6,FALSE))</f>
        <v>FORD RANGER</v>
      </c>
      <c r="E230" s="84">
        <v>70705</v>
      </c>
      <c r="F230" s="84"/>
      <c r="G230" s="86" t="str">
        <f t="shared" si="24"/>
        <v>DEXLITE</v>
      </c>
      <c r="H230" s="87" t="str">
        <f>IF(C230="","",VLOOKUP(C230,'[1]MASTER LIST VEHICLE'!$C$4:$Q$156,15,FALSE))</f>
        <v>PARTS OPERATION &amp; DISTRIBUTION LOBU</v>
      </c>
      <c r="I230" s="88">
        <v>77</v>
      </c>
      <c r="J230" s="89">
        <v>43571</v>
      </c>
      <c r="K230" s="77">
        <f t="shared" si="23"/>
        <v>4</v>
      </c>
      <c r="L230" s="94">
        <v>400000</v>
      </c>
      <c r="M230" s="91">
        <f t="shared" si="25"/>
        <v>38.46153846153846</v>
      </c>
      <c r="N230" s="92" t="str">
        <f>IF(C230="","",VLOOKUP(C230,'[1]MASTER LIST VEHICLE'!$C$4:$AD$154,28,FALSE))</f>
        <v>7000003617/10C5030HY</v>
      </c>
      <c r="O230" s="81" t="s">
        <v>64</v>
      </c>
    </row>
    <row r="231" spans="2:15" ht="15" hidden="1" x14ac:dyDescent="0.25">
      <c r="B231" s="72">
        <v>226</v>
      </c>
      <c r="C231" s="93" t="s">
        <v>13</v>
      </c>
      <c r="D231" s="85" t="str">
        <f>IF(C231="","",VLOOKUP(C231,'[1]MASTER LIST VEHICLE'!$C$4:$H$156,6,FALSE))</f>
        <v>ISUZU PANTHER</v>
      </c>
      <c r="E231" s="84">
        <v>107844</v>
      </c>
      <c r="F231" s="84"/>
      <c r="G231" s="86" t="str">
        <f t="shared" si="24"/>
        <v>DEXLITE</v>
      </c>
      <c r="H231" s="87" t="str">
        <f>IF(C231="","",VLOOKUP(C231,'[1]MASTER LIST VEHICLE'!$C$4:$Q$156,15,FALSE))</f>
        <v>FINANCE &amp; CONTRACT MANAGEMENT</v>
      </c>
      <c r="I231" s="84">
        <v>78</v>
      </c>
      <c r="J231" s="89">
        <v>43572</v>
      </c>
      <c r="K231" s="77">
        <f t="shared" si="23"/>
        <v>4</v>
      </c>
      <c r="L231" s="90">
        <v>350000</v>
      </c>
      <c r="M231" s="91">
        <f t="shared" si="25"/>
        <v>33.653846153846153</v>
      </c>
      <c r="N231" s="92" t="str">
        <f>IF(C231="","",VLOOKUP(C231,'[1]MASTER LIST VEHICLE'!$C$4:$AD$154,28,FALSE))</f>
        <v>7000003617/10C0299KB</v>
      </c>
      <c r="O231" s="81" t="s">
        <v>64</v>
      </c>
    </row>
    <row r="232" spans="2:15" ht="15" hidden="1" x14ac:dyDescent="0.25">
      <c r="B232" s="72">
        <v>227</v>
      </c>
      <c r="C232" s="84" t="s">
        <v>52</v>
      </c>
      <c r="D232" s="85" t="str">
        <f>IF(C232="","",VLOOKUP(C232,'[1]MASTER LIST VEHICLE'!$C$4:$H$156,6,FALSE))</f>
        <v>TOYOTA KIJANG</v>
      </c>
      <c r="E232" s="84">
        <v>281076</v>
      </c>
      <c r="F232" s="84"/>
      <c r="G232" s="86" t="str">
        <f t="shared" si="24"/>
        <v>DEXLITE</v>
      </c>
      <c r="H232" s="87" t="str">
        <f>IF(C232="","",VLOOKUP(C232,'[1]MASTER LIST VEHICLE'!$C$4:$Q$156,15,FALSE))</f>
        <v>HC &amp; SUPPORT SERVICES</v>
      </c>
      <c r="I232" s="88">
        <v>79</v>
      </c>
      <c r="J232" s="89">
        <v>43572</v>
      </c>
      <c r="K232" s="77">
        <f t="shared" si="23"/>
        <v>4</v>
      </c>
      <c r="L232" s="90">
        <v>300000</v>
      </c>
      <c r="M232" s="91">
        <f t="shared" si="25"/>
        <v>28.846153846153847</v>
      </c>
      <c r="N232" s="92" t="str">
        <f>IF(C232="","",VLOOKUP(C232,'[1]MASTER LIST VEHICLE'!$C$4:$AD$154,28,FALSE))</f>
        <v>7000003617/10C0299JO</v>
      </c>
      <c r="O232" s="81" t="s">
        <v>63</v>
      </c>
    </row>
    <row r="233" spans="2:15" ht="15" hidden="1" x14ac:dyDescent="0.25">
      <c r="B233" s="72">
        <v>228</v>
      </c>
      <c r="C233" s="84" t="s">
        <v>36</v>
      </c>
      <c r="D233" s="85" t="str">
        <f>IF(C233="","",VLOOKUP(C233,'[1]MASTER LIST VEHICLE'!$C$4:$H$156,6,FALSE))</f>
        <v>TOYOTA HILUX</v>
      </c>
      <c r="E233" s="84">
        <v>17771</v>
      </c>
      <c r="F233" s="84"/>
      <c r="G233" s="86" t="str">
        <f t="shared" si="24"/>
        <v>DEXLITE</v>
      </c>
      <c r="H233" s="87" t="str">
        <f>IF(C233="","",VLOOKUP(C233,'[1]MASTER LIST VEHICLE'!$C$4:$Q$156,15,FALSE))</f>
        <v>MRC</v>
      </c>
      <c r="I233" s="84">
        <v>80</v>
      </c>
      <c r="J233" s="89">
        <v>43573</v>
      </c>
      <c r="K233" s="77">
        <f t="shared" si="23"/>
        <v>4</v>
      </c>
      <c r="L233" s="94">
        <v>450000</v>
      </c>
      <c r="M233" s="91">
        <f t="shared" si="25"/>
        <v>43.269230769230766</v>
      </c>
      <c r="N233" s="92" t="str">
        <f>IF(C233="","",VLOOKUP(C233,'[1]MASTER LIST VEHICLE'!$C$4:$AD$154,28,FALSE))</f>
        <v>7000003617/10C9060HG</v>
      </c>
      <c r="O233" s="81" t="s">
        <v>64</v>
      </c>
    </row>
    <row r="234" spans="2:15" ht="15" hidden="1" x14ac:dyDescent="0.25">
      <c r="B234" s="72">
        <v>229</v>
      </c>
      <c r="C234" s="93" t="s">
        <v>35</v>
      </c>
      <c r="D234" s="85" t="str">
        <f>IF(C234="","",VLOOKUP(C234,'[1]MASTER LIST VEHICLE'!$C$4:$H$156,6,FALSE))</f>
        <v>TOYOTA FORTUNER</v>
      </c>
      <c r="E234" s="84">
        <v>8205</v>
      </c>
      <c r="F234" s="84"/>
      <c r="G234" s="86" t="str">
        <f t="shared" si="24"/>
        <v>DEXLITE</v>
      </c>
      <c r="H234" s="87" t="str">
        <f>IF(C234="","",VLOOKUP(C234,'[1]MASTER LIST VEHICLE'!$C$4:$Q$156,15,FALSE))</f>
        <v>MANAGEMENT</v>
      </c>
      <c r="I234" s="88">
        <v>81</v>
      </c>
      <c r="J234" s="89">
        <v>43573</v>
      </c>
      <c r="K234" s="77">
        <f t="shared" si="23"/>
        <v>4</v>
      </c>
      <c r="L234" s="90">
        <v>450000</v>
      </c>
      <c r="M234" s="91">
        <f t="shared" si="25"/>
        <v>43.269230769230766</v>
      </c>
      <c r="N234" s="92" t="str">
        <f>IF(C234="","",VLOOKUP(C234,'[1]MASTER LIST VEHICLE'!$C$4:$AD$154,28,FALSE))</f>
        <v>7000003617/10C0299JA</v>
      </c>
      <c r="O234" s="81" t="s">
        <v>64</v>
      </c>
    </row>
    <row r="235" spans="2:15" ht="15" hidden="1" x14ac:dyDescent="0.25">
      <c r="B235" s="72">
        <v>230</v>
      </c>
      <c r="C235" s="84" t="s">
        <v>26</v>
      </c>
      <c r="D235" s="85" t="str">
        <f>IF(C235="","",VLOOKUP(C235,'[1]MASTER LIST VEHICLE'!$C$4:$H$156,6,FALSE))</f>
        <v>TOYOTA AVANZA</v>
      </c>
      <c r="E235" s="84"/>
      <c r="F235" s="84"/>
      <c r="G235" s="86" t="str">
        <f t="shared" si="24"/>
        <v>PERTALITE</v>
      </c>
      <c r="H235" s="87" t="str">
        <f>IF(C235="","",VLOOKUP(C235,'[1]MASTER LIST VEHICLE'!$C$4:$Q$156,15,FALSE))</f>
        <v>HC &amp; SUPPORT SERVICES</v>
      </c>
      <c r="I235" s="84">
        <v>82</v>
      </c>
      <c r="J235" s="89">
        <v>43573</v>
      </c>
      <c r="K235" s="77">
        <f t="shared" si="23"/>
        <v>4</v>
      </c>
      <c r="L235" s="90">
        <v>250000</v>
      </c>
      <c r="M235" s="91">
        <f t="shared" si="25"/>
        <v>31.847133757961782</v>
      </c>
      <c r="N235" s="92" t="str">
        <f>IF(C235="","",VLOOKUP(C235,'[1]MASTER LIST VEHICLE'!$C$4:$AD$154,28,FALSE))</f>
        <v>7000003617/10C0299JO</v>
      </c>
      <c r="O235" s="81" t="s">
        <v>64</v>
      </c>
    </row>
    <row r="236" spans="2:15" ht="15" hidden="1" x14ac:dyDescent="0.25">
      <c r="B236" s="72">
        <v>231</v>
      </c>
      <c r="C236" s="84" t="s">
        <v>17</v>
      </c>
      <c r="D236" s="85" t="str">
        <f>IF(C236="","",VLOOKUP(C236,'[1]MASTER LIST VEHICLE'!$C$4:$H$156,6,FALSE))</f>
        <v>FORD RANGER</v>
      </c>
      <c r="E236" s="84"/>
      <c r="F236" s="84"/>
      <c r="G236" s="86" t="str">
        <f t="shared" si="24"/>
        <v>DEXLITE</v>
      </c>
      <c r="H236" s="87" t="str">
        <f>IF(C236="","",VLOOKUP(C236,'[1]MASTER LIST VEHICLE'!$C$4:$Q$156,15,FALSE))</f>
        <v>HC &amp; SUPPORT SERVICES</v>
      </c>
      <c r="I236" s="88">
        <v>83</v>
      </c>
      <c r="J236" s="89">
        <v>43574</v>
      </c>
      <c r="K236" s="77">
        <f t="shared" si="23"/>
        <v>4</v>
      </c>
      <c r="L236" s="94">
        <v>450000</v>
      </c>
      <c r="M236" s="91">
        <f t="shared" si="25"/>
        <v>43.269230769230766</v>
      </c>
      <c r="N236" s="92" t="str">
        <f>IF(C236="","",VLOOKUP(C236,'[1]MASTER LIST VEHICLE'!$C$4:$AD$154,28,FALSE))</f>
        <v>7000003617/10C0299JO</v>
      </c>
      <c r="O236" s="92" t="s">
        <v>63</v>
      </c>
    </row>
    <row r="237" spans="2:15" ht="15" hidden="1" x14ac:dyDescent="0.25">
      <c r="B237" s="72">
        <v>232</v>
      </c>
      <c r="C237" s="93" t="s">
        <v>33</v>
      </c>
      <c r="D237" s="85" t="str">
        <f>IF(C237="","",VLOOKUP(C237,'[1]MASTER LIST VEHICLE'!$C$4:$H$156,6,FALSE))</f>
        <v>TOYOTA AVANZA</v>
      </c>
      <c r="E237" s="84">
        <v>15019</v>
      </c>
      <c r="F237" s="84"/>
      <c r="G237" s="86" t="str">
        <f t="shared" si="24"/>
        <v>PERTALITE</v>
      </c>
      <c r="H237" s="87" t="str">
        <f>IF(C237="","",VLOOKUP(C237,'[1]MASTER LIST VEHICLE'!$C$4:$Q$156,15,FALSE))</f>
        <v>HC &amp; SUPPORT SERVICES</v>
      </c>
      <c r="I237" s="84">
        <v>84</v>
      </c>
      <c r="J237" s="89">
        <v>43574</v>
      </c>
      <c r="K237" s="77">
        <f t="shared" si="23"/>
        <v>4</v>
      </c>
      <c r="L237" s="90">
        <v>300000</v>
      </c>
      <c r="M237" s="91">
        <f t="shared" si="25"/>
        <v>38.216560509554142</v>
      </c>
      <c r="N237" s="92" t="str">
        <f>IF(C237="","",VLOOKUP(C237,'[1]MASTER LIST VEHICLE'!$C$4:$AD$154,28,FALSE))</f>
        <v>7000003617/10C0299JB</v>
      </c>
      <c r="O237" s="81" t="s">
        <v>64</v>
      </c>
    </row>
    <row r="238" spans="2:15" ht="15" hidden="1" x14ac:dyDescent="0.25">
      <c r="B238" s="72">
        <v>233</v>
      </c>
      <c r="C238" s="84" t="s">
        <v>52</v>
      </c>
      <c r="D238" s="85" t="str">
        <f>IF(C238="","",VLOOKUP(C238,'[1]MASTER LIST VEHICLE'!$C$4:$H$156,6,FALSE))</f>
        <v>TOYOTA KIJANG</v>
      </c>
      <c r="E238" s="84">
        <v>281300</v>
      </c>
      <c r="F238" s="84"/>
      <c r="G238" s="86" t="str">
        <f t="shared" si="24"/>
        <v>DEXLITE</v>
      </c>
      <c r="H238" s="87" t="str">
        <f>IF(C238="","",VLOOKUP(C238,'[1]MASTER LIST VEHICLE'!$C$4:$Q$156,15,FALSE))</f>
        <v>HC &amp; SUPPORT SERVICES</v>
      </c>
      <c r="I238" s="88">
        <v>85</v>
      </c>
      <c r="J238" s="89">
        <v>43574</v>
      </c>
      <c r="K238" s="77">
        <f t="shared" si="23"/>
        <v>4</v>
      </c>
      <c r="L238" s="90">
        <v>200000</v>
      </c>
      <c r="M238" s="91">
        <f t="shared" si="25"/>
        <v>19.23076923076923</v>
      </c>
      <c r="N238" s="92" t="str">
        <f>IF(C238="","",VLOOKUP(C238,'[1]MASTER LIST VEHICLE'!$C$4:$AD$154,28,FALSE))</f>
        <v>7000003617/10C0299JO</v>
      </c>
      <c r="O238" s="81" t="s">
        <v>63</v>
      </c>
    </row>
    <row r="239" spans="2:15" ht="15" hidden="1" x14ac:dyDescent="0.25">
      <c r="B239" s="72">
        <v>234</v>
      </c>
      <c r="C239" s="84" t="s">
        <v>34</v>
      </c>
      <c r="D239" s="85" t="str">
        <f>IF(C239="","",VLOOKUP(C239,'[1]MASTER LIST VEHICLE'!$C$4:$H$156,6,FALSE))</f>
        <v>ISUZU PANTHER</v>
      </c>
      <c r="E239" s="84">
        <v>278145</v>
      </c>
      <c r="F239" s="84"/>
      <c r="G239" s="86" t="str">
        <f t="shared" si="24"/>
        <v>DEXLITE</v>
      </c>
      <c r="H239" s="87" t="str">
        <f>IF(C239="","",VLOOKUP(C239,'[1]MASTER LIST VEHICLE'!$C$4:$Q$156,15,FALSE))</f>
        <v>HC &amp; SUPPORT SERVICES</v>
      </c>
      <c r="I239" s="84">
        <v>86</v>
      </c>
      <c r="J239" s="89">
        <v>43575</v>
      </c>
      <c r="K239" s="77">
        <f t="shared" si="23"/>
        <v>4</v>
      </c>
      <c r="L239" s="94">
        <v>350000</v>
      </c>
      <c r="M239" s="91">
        <f t="shared" si="25"/>
        <v>33.653846153846153</v>
      </c>
      <c r="N239" s="92" t="str">
        <f>IF(C239="","",VLOOKUP(C239,'[1]MASTER LIST VEHICLE'!$C$4:$AD$154,28,FALSE))</f>
        <v>7000003617/10C0299JO</v>
      </c>
      <c r="O239" s="92" t="s">
        <v>63</v>
      </c>
    </row>
    <row r="240" spans="2:15" ht="15" hidden="1" x14ac:dyDescent="0.25">
      <c r="B240" s="72">
        <v>235</v>
      </c>
      <c r="C240" s="84" t="s">
        <v>52</v>
      </c>
      <c r="D240" s="86" t="str">
        <f>IF(C240="","",VLOOKUP(C240,'[1]MASTER LIST VEHICLE'!$C$4:$H$156,6,FALSE))</f>
        <v>TOYOTA KIJANG</v>
      </c>
      <c r="E240" s="84"/>
      <c r="F240" s="84"/>
      <c r="G240" s="86" t="str">
        <f t="shared" ref="G240:G263" si="26">IF(D240="","",IF(OR(D240="TOYOTA KIJANG",D240="ISUZU PANTHER",D240="TOYOTA INNOVA",D240="TOYOTA FORTUNER",D240="FORD RANGER",D240="TOYOTA HILUX"),"DEXLITE","PERTALITE"))</f>
        <v>DEXLITE</v>
      </c>
      <c r="H240" s="87" t="str">
        <f>IF(C240="","",VLOOKUP(C240,'[1]MASTER LIST VEHICLE'!$C$4:$Q$156,15,FALSE))</f>
        <v>HC &amp; SUPPORT SERVICES</v>
      </c>
      <c r="I240" s="84">
        <v>87</v>
      </c>
      <c r="J240" s="89">
        <v>43577</v>
      </c>
      <c r="K240" s="77">
        <f t="shared" si="23"/>
        <v>4</v>
      </c>
      <c r="L240" s="90">
        <v>300000</v>
      </c>
      <c r="M240" s="91">
        <f t="shared" si="25"/>
        <v>28.846153846153847</v>
      </c>
      <c r="N240" s="92" t="str">
        <f>IF(C240="","",VLOOKUP(C240,'[1]MASTER LIST VEHICLE'!$C$4:$AD$154,28,FALSE))</f>
        <v>7000003617/10C0299JO</v>
      </c>
      <c r="O240" s="81" t="s">
        <v>63</v>
      </c>
    </row>
    <row r="241" spans="2:15" ht="15" hidden="1" x14ac:dyDescent="0.25">
      <c r="B241" s="72">
        <v>236</v>
      </c>
      <c r="C241" s="84" t="s">
        <v>20</v>
      </c>
      <c r="D241" s="85" t="str">
        <f>IF(C241="","",VLOOKUP(C241,'[1]MASTER LIST VEHICLE'!$C$4:$H$156,6,FALSE))</f>
        <v>ISUZU PANTHER</v>
      </c>
      <c r="E241" s="84">
        <v>103035</v>
      </c>
      <c r="F241" s="84"/>
      <c r="G241" s="86" t="str">
        <f t="shared" si="26"/>
        <v>DEXLITE</v>
      </c>
      <c r="H241" s="87" t="str">
        <f>IF(C241="","",VLOOKUP(C241,'[1]MASTER LIST VEHICLE'!$C$4:$Q$156,15,FALSE))</f>
        <v>PARTS OPERATION &amp; DISTRIBUTION LOBU</v>
      </c>
      <c r="I241" s="84">
        <v>88</v>
      </c>
      <c r="J241" s="89">
        <v>43577</v>
      </c>
      <c r="K241" s="77">
        <f t="shared" si="23"/>
        <v>4</v>
      </c>
      <c r="L241" s="90">
        <v>350000</v>
      </c>
      <c r="M241" s="91">
        <f t="shared" si="25"/>
        <v>33.653846153846153</v>
      </c>
      <c r="N241" s="92" t="str">
        <f>IF(C241="","",VLOOKUP(C241,'[1]MASTER LIST VEHICLE'!$C$4:$AD$154,28,FALSE))</f>
        <v>7000003617/10C0230HY</v>
      </c>
      <c r="O241" s="81" t="s">
        <v>64</v>
      </c>
    </row>
    <row r="242" spans="2:15" ht="15" hidden="1" x14ac:dyDescent="0.25">
      <c r="B242" s="72">
        <v>237</v>
      </c>
      <c r="C242" s="84" t="s">
        <v>21</v>
      </c>
      <c r="D242" s="85" t="str">
        <f>IF(C242="","",VLOOKUP(C242,'[1]MASTER LIST VEHICLE'!$C$4:$H$156,6,FALSE))</f>
        <v>ISUZU PANTHER</v>
      </c>
      <c r="E242" s="84"/>
      <c r="F242" s="84"/>
      <c r="G242" s="86" t="str">
        <f t="shared" si="26"/>
        <v>DEXLITE</v>
      </c>
      <c r="H242" s="87" t="str">
        <f>IF(C242="","",VLOOKUP(C242,'[1]MASTER LIST VEHICLE'!$C$4:$Q$156,15,FALSE))</f>
        <v>HC &amp; SUPPORT SERVICES</v>
      </c>
      <c r="I242" s="88">
        <v>89</v>
      </c>
      <c r="J242" s="89">
        <v>43577</v>
      </c>
      <c r="K242" s="77">
        <f t="shared" si="23"/>
        <v>4</v>
      </c>
      <c r="L242" s="90">
        <v>350000</v>
      </c>
      <c r="M242" s="91">
        <f t="shared" si="25"/>
        <v>33.653846153846153</v>
      </c>
      <c r="N242" s="92" t="str">
        <f>IF(C242="","",VLOOKUP(C242,'[1]MASTER LIST VEHICLE'!$C$4:$AD$154,28,FALSE))</f>
        <v>7000003617/10C0299HV</v>
      </c>
      <c r="O242" s="92" t="s">
        <v>63</v>
      </c>
    </row>
    <row r="243" spans="2:15" ht="15" hidden="1" x14ac:dyDescent="0.25">
      <c r="B243" s="72">
        <v>238</v>
      </c>
      <c r="C243" s="84" t="s">
        <v>36</v>
      </c>
      <c r="D243" s="85" t="str">
        <f>IF(C243="","",VLOOKUP(C243,'[1]MASTER LIST VEHICLE'!$C$4:$H$156,6,FALSE))</f>
        <v>TOYOTA HILUX</v>
      </c>
      <c r="E243" s="84"/>
      <c r="F243" s="84"/>
      <c r="G243" s="86" t="str">
        <f t="shared" si="26"/>
        <v>DEXLITE</v>
      </c>
      <c r="H243" s="87" t="str">
        <f>IF(C243="","",VLOOKUP(C243,'[1]MASTER LIST VEHICLE'!$C$4:$Q$156,15,FALSE))</f>
        <v>MRC</v>
      </c>
      <c r="I243" s="84">
        <v>90</v>
      </c>
      <c r="J243" s="89">
        <v>43577</v>
      </c>
      <c r="K243" s="77">
        <f t="shared" si="23"/>
        <v>4</v>
      </c>
      <c r="L243" s="90">
        <v>400000</v>
      </c>
      <c r="M243" s="91">
        <f t="shared" si="25"/>
        <v>38.46153846153846</v>
      </c>
      <c r="N243" s="92" t="str">
        <f>IF(C243="","",VLOOKUP(C243,'[1]MASTER LIST VEHICLE'!$C$4:$AD$154,28,FALSE))</f>
        <v>7000003617/10C9060HG</v>
      </c>
      <c r="O243" s="81" t="s">
        <v>64</v>
      </c>
    </row>
    <row r="244" spans="2:15" ht="15" hidden="1" x14ac:dyDescent="0.25">
      <c r="B244" s="72">
        <v>239</v>
      </c>
      <c r="C244" s="84" t="s">
        <v>35</v>
      </c>
      <c r="D244" s="85" t="str">
        <f>IF(C244="","",VLOOKUP(C244,'[1]MASTER LIST VEHICLE'!$C$4:$H$156,6,FALSE))</f>
        <v>TOYOTA FORTUNER</v>
      </c>
      <c r="E244" s="84">
        <v>8633</v>
      </c>
      <c r="F244" s="84"/>
      <c r="G244" s="86" t="str">
        <f t="shared" si="26"/>
        <v>DEXLITE</v>
      </c>
      <c r="H244" s="87" t="str">
        <f>IF(C244="","",VLOOKUP(C244,'[1]MASTER LIST VEHICLE'!$C$4:$Q$156,15,FALSE))</f>
        <v>MANAGEMENT</v>
      </c>
      <c r="I244" s="88">
        <v>91</v>
      </c>
      <c r="J244" s="89">
        <v>43577</v>
      </c>
      <c r="K244" s="77">
        <f t="shared" si="23"/>
        <v>4</v>
      </c>
      <c r="L244" s="90">
        <v>450000</v>
      </c>
      <c r="M244" s="91">
        <f t="shared" si="25"/>
        <v>43.269230769230766</v>
      </c>
      <c r="N244" s="92" t="str">
        <f>IF(C244="","",VLOOKUP(C244,'[1]MASTER LIST VEHICLE'!$C$4:$AD$154,28,FALSE))</f>
        <v>7000003617/10C0299JA</v>
      </c>
      <c r="O244" s="81" t="s">
        <v>64</v>
      </c>
    </row>
    <row r="245" spans="2:15" ht="15" x14ac:dyDescent="0.25">
      <c r="B245" s="72">
        <v>240</v>
      </c>
      <c r="C245" s="84" t="s">
        <v>15</v>
      </c>
      <c r="D245" s="85" t="str">
        <f>IF(C245="","",VLOOKUP(C245,'[1]MASTER LIST VEHICLE'!$C$4:$H$156,6,FALSE))</f>
        <v>TOYOTA INNOVA</v>
      </c>
      <c r="E245" s="84">
        <v>29177</v>
      </c>
      <c r="F245" s="84"/>
      <c r="G245" s="86" t="str">
        <f t="shared" si="26"/>
        <v>DEXLITE</v>
      </c>
      <c r="H245" s="87" t="str">
        <f>IF(C245="","",VLOOKUP(C245,'[1]MASTER LIST VEHICLE'!$C$4:$Q$156,15,FALSE))</f>
        <v>MANAGEMENT</v>
      </c>
      <c r="I245" s="84">
        <v>92</v>
      </c>
      <c r="J245" s="89">
        <v>43578</v>
      </c>
      <c r="K245" s="77">
        <f t="shared" si="23"/>
        <v>4</v>
      </c>
      <c r="L245" s="90">
        <v>250000</v>
      </c>
      <c r="M245" s="91">
        <f t="shared" si="25"/>
        <v>24.03846153846154</v>
      </c>
      <c r="N245" s="92" t="str">
        <f>IF(C245="","",VLOOKUP(C245,'[1]MASTER LIST VEHICLE'!$C$4:$AD$154,28,FALSE))</f>
        <v>7000003617/10C0299JA</v>
      </c>
      <c r="O245" s="92" t="s">
        <v>63</v>
      </c>
    </row>
    <row r="246" spans="2:15" ht="15" hidden="1" x14ac:dyDescent="0.25">
      <c r="B246" s="72">
        <v>241</v>
      </c>
      <c r="C246" s="84" t="s">
        <v>34</v>
      </c>
      <c r="D246" s="85" t="str">
        <f>IF(C246="","",VLOOKUP(C246,'[1]MASTER LIST VEHICLE'!$C$4:$H$156,6,FALSE))</f>
        <v>ISUZU PANTHER</v>
      </c>
      <c r="E246" s="84">
        <v>278479</v>
      </c>
      <c r="F246" s="84"/>
      <c r="G246" s="86" t="str">
        <f t="shared" si="26"/>
        <v>DEXLITE</v>
      </c>
      <c r="H246" s="87" t="str">
        <f>IF(C246="","",VLOOKUP(C246,'[1]MASTER LIST VEHICLE'!$C$4:$Q$156,15,FALSE))</f>
        <v>HC &amp; SUPPORT SERVICES</v>
      </c>
      <c r="I246" s="88">
        <v>93</v>
      </c>
      <c r="J246" s="89">
        <v>43578</v>
      </c>
      <c r="K246" s="77">
        <f t="shared" si="23"/>
        <v>4</v>
      </c>
      <c r="L246" s="94">
        <v>250000</v>
      </c>
      <c r="M246" s="91">
        <f t="shared" si="25"/>
        <v>24.03846153846154</v>
      </c>
      <c r="N246" s="92" t="str">
        <f>IF(C246="","",VLOOKUP(C246,'[1]MASTER LIST VEHICLE'!$C$4:$AD$154,28,FALSE))</f>
        <v>7000003617/10C0299JO</v>
      </c>
      <c r="O246" s="92" t="s">
        <v>63</v>
      </c>
    </row>
    <row r="247" spans="2:15" ht="15" hidden="1" x14ac:dyDescent="0.25">
      <c r="B247" s="72">
        <v>242</v>
      </c>
      <c r="C247" s="93" t="s">
        <v>13</v>
      </c>
      <c r="D247" s="85" t="str">
        <f>IF(C247="","",VLOOKUP(C247,'[1]MASTER LIST VEHICLE'!$C$4:$H$156,6,FALSE))</f>
        <v>ISUZU PANTHER</v>
      </c>
      <c r="E247" s="84">
        <v>108289</v>
      </c>
      <c r="F247" s="84"/>
      <c r="G247" s="86" t="str">
        <f t="shared" si="26"/>
        <v>DEXLITE</v>
      </c>
      <c r="H247" s="87" t="str">
        <f>IF(C247="","",VLOOKUP(C247,'[1]MASTER LIST VEHICLE'!$C$4:$Q$156,15,FALSE))</f>
        <v>FINANCE &amp; CONTRACT MANAGEMENT</v>
      </c>
      <c r="I247" s="84">
        <v>94</v>
      </c>
      <c r="J247" s="89">
        <v>43579</v>
      </c>
      <c r="K247" s="77">
        <f t="shared" si="23"/>
        <v>4</v>
      </c>
      <c r="L247" s="90">
        <v>300000</v>
      </c>
      <c r="M247" s="91">
        <f t="shared" si="25"/>
        <v>28.846153846153847</v>
      </c>
      <c r="N247" s="92" t="str">
        <f>IF(C247="","",VLOOKUP(C247,'[1]MASTER LIST VEHICLE'!$C$4:$AD$154,28,FALSE))</f>
        <v>7000003617/10C0299KB</v>
      </c>
      <c r="O247" s="81" t="s">
        <v>64</v>
      </c>
    </row>
    <row r="248" spans="2:15" ht="15" hidden="1" x14ac:dyDescent="0.25">
      <c r="B248" s="72">
        <v>243</v>
      </c>
      <c r="C248" s="93" t="s">
        <v>14</v>
      </c>
      <c r="D248" s="85" t="str">
        <f>IF(C248="","",VLOOKUP(C248,'[1]MASTER LIST VEHICLE'!$C$4:$H$156,6,FALSE))</f>
        <v>ISUZU PANTHER</v>
      </c>
      <c r="E248" s="84">
        <v>129998</v>
      </c>
      <c r="F248" s="84"/>
      <c r="G248" s="86" t="str">
        <f t="shared" si="26"/>
        <v>DEXLITE</v>
      </c>
      <c r="H248" s="87" t="str">
        <f>IF(C248="","",VLOOKUP(C248,'[1]MASTER LIST VEHICLE'!$C$4:$Q$156,15,FALSE))</f>
        <v>CRC</v>
      </c>
      <c r="I248" s="88">
        <v>95</v>
      </c>
      <c r="J248" s="89">
        <v>43579</v>
      </c>
      <c r="K248" s="77">
        <f t="shared" si="23"/>
        <v>4</v>
      </c>
      <c r="L248" s="94">
        <v>300000</v>
      </c>
      <c r="M248" s="91">
        <f t="shared" si="25"/>
        <v>28.846153846153847</v>
      </c>
      <c r="N248" s="92" t="str">
        <f>IF(C248="","",VLOOKUP(C248,'[1]MASTER LIST VEHICLE'!$C$4:$AD$154,28,FALSE))</f>
        <v>7000003617/10C0299JO</v>
      </c>
      <c r="O248" s="81" t="s">
        <v>64</v>
      </c>
    </row>
    <row r="249" spans="2:15" ht="15" hidden="1" x14ac:dyDescent="0.25">
      <c r="B249" s="72">
        <v>244</v>
      </c>
      <c r="C249" s="84" t="s">
        <v>11</v>
      </c>
      <c r="D249" s="85" t="str">
        <f>IF(C249="","",VLOOKUP(C249,'[1]MASTER LIST VEHICLE'!$C$4:$H$156,6,FALSE))</f>
        <v>TOYOTA FORTUNER</v>
      </c>
      <c r="E249" s="84"/>
      <c r="F249" s="84"/>
      <c r="G249" s="86" t="str">
        <f t="shared" si="26"/>
        <v>DEXLITE</v>
      </c>
      <c r="H249" s="87" t="str">
        <f>IF(C249="","",VLOOKUP(C249,'[1]MASTER LIST VEHICLE'!$C$4:$Q$156,15,FALSE))</f>
        <v>MANAGEMENT</v>
      </c>
      <c r="I249" s="84">
        <v>96</v>
      </c>
      <c r="J249" s="89">
        <v>43579</v>
      </c>
      <c r="K249" s="77">
        <f t="shared" si="23"/>
        <v>4</v>
      </c>
      <c r="L249" s="90">
        <v>350000</v>
      </c>
      <c r="M249" s="91">
        <f t="shared" si="25"/>
        <v>33.653846153846153</v>
      </c>
      <c r="N249" s="92" t="str">
        <f>IF(C249="","",VLOOKUP(C249,'[1]MASTER LIST VEHICLE'!$C$4:$AD$154,28,FALSE))</f>
        <v>7000003617/10C0299JA</v>
      </c>
      <c r="O249" s="81" t="s">
        <v>64</v>
      </c>
    </row>
    <row r="250" spans="2:15" ht="15" hidden="1" x14ac:dyDescent="0.25">
      <c r="B250" s="72">
        <v>245</v>
      </c>
      <c r="C250" s="84" t="s">
        <v>52</v>
      </c>
      <c r="D250" s="85" t="str">
        <f>IF(C250="","",VLOOKUP(C250,'[1]MASTER LIST VEHICLE'!$C$4:$H$156,6,FALSE))</f>
        <v>TOYOTA KIJANG</v>
      </c>
      <c r="E250" s="84">
        <v>281922</v>
      </c>
      <c r="F250" s="84"/>
      <c r="G250" s="86" t="str">
        <f t="shared" si="26"/>
        <v>DEXLITE</v>
      </c>
      <c r="H250" s="87" t="str">
        <f>IF(C250="","",VLOOKUP(C250,'[1]MASTER LIST VEHICLE'!$C$4:$Q$156,15,FALSE))</f>
        <v>HC &amp; SUPPORT SERVICES</v>
      </c>
      <c r="I250" s="88">
        <v>97</v>
      </c>
      <c r="J250" s="89">
        <v>43579</v>
      </c>
      <c r="K250" s="77">
        <f t="shared" si="23"/>
        <v>4</v>
      </c>
      <c r="L250" s="90">
        <v>350000</v>
      </c>
      <c r="M250" s="91">
        <f t="shared" si="25"/>
        <v>33.653846153846153</v>
      </c>
      <c r="N250" s="92" t="str">
        <f>IF(C250="","",VLOOKUP(C250,'[1]MASTER LIST VEHICLE'!$C$4:$AD$154,28,FALSE))</f>
        <v>7000003617/10C0299JO</v>
      </c>
      <c r="O250" s="81" t="s">
        <v>63</v>
      </c>
    </row>
    <row r="251" spans="2:15" ht="15" hidden="1" x14ac:dyDescent="0.25">
      <c r="B251" s="72">
        <v>246</v>
      </c>
      <c r="C251" s="84" t="s">
        <v>33</v>
      </c>
      <c r="D251" s="85" t="str">
        <f>IF(C251="","",VLOOKUP(C251,'[1]MASTER LIST VEHICLE'!$C$4:$H$156,6,FALSE))</f>
        <v>TOYOTA AVANZA</v>
      </c>
      <c r="E251" s="84">
        <v>15247</v>
      </c>
      <c r="F251" s="84"/>
      <c r="G251" s="86" t="str">
        <f t="shared" si="26"/>
        <v>PERTALITE</v>
      </c>
      <c r="H251" s="87" t="str">
        <f>IF(C251="","",VLOOKUP(C251,'[1]MASTER LIST VEHICLE'!$C$4:$Q$156,15,FALSE))</f>
        <v>HC &amp; SUPPORT SERVICES</v>
      </c>
      <c r="I251" s="84">
        <v>98</v>
      </c>
      <c r="J251" s="89">
        <v>43580</v>
      </c>
      <c r="K251" s="77">
        <f t="shared" si="23"/>
        <v>4</v>
      </c>
      <c r="L251" s="94">
        <v>200000</v>
      </c>
      <c r="M251" s="91">
        <f t="shared" si="25"/>
        <v>25.477707006369428</v>
      </c>
      <c r="N251" s="92" t="str">
        <f>IF(C251="","",VLOOKUP(C251,'[1]MASTER LIST VEHICLE'!$C$4:$AD$154,28,FALSE))</f>
        <v>7000003617/10C0299JB</v>
      </c>
      <c r="O251" s="81" t="s">
        <v>64</v>
      </c>
    </row>
    <row r="252" spans="2:15" ht="15" hidden="1" x14ac:dyDescent="0.25">
      <c r="B252" s="72">
        <v>247</v>
      </c>
      <c r="C252" s="84" t="s">
        <v>17</v>
      </c>
      <c r="D252" s="85" t="str">
        <f>IF(C252="","",VLOOKUP(C252,'[1]MASTER LIST VEHICLE'!$C$4:$H$156,6,FALSE))</f>
        <v>FORD RANGER</v>
      </c>
      <c r="E252" s="84">
        <v>155903</v>
      </c>
      <c r="F252" s="84"/>
      <c r="G252" s="86" t="str">
        <f t="shared" si="26"/>
        <v>DEXLITE</v>
      </c>
      <c r="H252" s="87" t="str">
        <f>IF(C252="","",VLOOKUP(C252,'[1]MASTER LIST VEHICLE'!$C$4:$Q$156,15,FALSE))</f>
        <v>HC &amp; SUPPORT SERVICES</v>
      </c>
      <c r="I252" s="84">
        <v>99</v>
      </c>
      <c r="J252" s="89">
        <v>43580</v>
      </c>
      <c r="K252" s="77">
        <f t="shared" si="23"/>
        <v>4</v>
      </c>
      <c r="L252" s="90">
        <v>400000</v>
      </c>
      <c r="M252" s="91">
        <f t="shared" si="25"/>
        <v>38.46153846153846</v>
      </c>
      <c r="N252" s="92" t="str">
        <f>IF(C252="","",VLOOKUP(C252,'[1]MASTER LIST VEHICLE'!$C$4:$AD$154,28,FALSE))</f>
        <v>7000003617/10C0299JO</v>
      </c>
      <c r="O252" s="92" t="s">
        <v>63</v>
      </c>
    </row>
    <row r="253" spans="2:15" ht="15" hidden="1" x14ac:dyDescent="0.25">
      <c r="B253" s="72">
        <v>248</v>
      </c>
      <c r="C253" s="84" t="s">
        <v>26</v>
      </c>
      <c r="D253" s="85" t="str">
        <f>IF(C253="","",VLOOKUP(C253,'[1]MASTER LIST VEHICLE'!$C$4:$H$156,6,FALSE))</f>
        <v>TOYOTA AVANZA</v>
      </c>
      <c r="E253" s="84"/>
      <c r="F253" s="84"/>
      <c r="G253" s="86" t="str">
        <f t="shared" si="26"/>
        <v>PERTALITE</v>
      </c>
      <c r="H253" s="87" t="str">
        <f>IF(C253="","",VLOOKUP(C253,'[1]MASTER LIST VEHICLE'!$C$4:$Q$156,15,FALSE))</f>
        <v>HC &amp; SUPPORT SERVICES</v>
      </c>
      <c r="I253" s="88">
        <v>100</v>
      </c>
      <c r="J253" s="89">
        <v>43581</v>
      </c>
      <c r="K253" s="77">
        <f t="shared" si="23"/>
        <v>4</v>
      </c>
      <c r="L253" s="90">
        <v>300000</v>
      </c>
      <c r="M253" s="91">
        <f t="shared" si="25"/>
        <v>38.216560509554142</v>
      </c>
      <c r="N253" s="92" t="str">
        <f>IF(C253="","",VLOOKUP(C253,'[1]MASTER LIST VEHICLE'!$C$4:$AD$154,28,FALSE))</f>
        <v>7000003617/10C0299JO</v>
      </c>
      <c r="O253" s="81" t="s">
        <v>64</v>
      </c>
    </row>
    <row r="254" spans="2:15" ht="15" hidden="1" x14ac:dyDescent="0.25">
      <c r="B254" s="72">
        <v>249</v>
      </c>
      <c r="C254" s="84" t="s">
        <v>36</v>
      </c>
      <c r="D254" s="85" t="str">
        <f>IF(C254="","",VLOOKUP(C254,'[1]MASTER LIST VEHICLE'!$C$4:$H$156,6,FALSE))</f>
        <v>TOYOTA HILUX</v>
      </c>
      <c r="E254" s="84"/>
      <c r="F254" s="84"/>
      <c r="G254" s="86" t="str">
        <f t="shared" si="26"/>
        <v>DEXLITE</v>
      </c>
      <c r="H254" s="87" t="str">
        <f>IF(C254="","",VLOOKUP(C254,'[1]MASTER LIST VEHICLE'!$C$4:$Q$156,15,FALSE))</f>
        <v>MRC</v>
      </c>
      <c r="I254" s="84">
        <v>101</v>
      </c>
      <c r="J254" s="89">
        <v>43581</v>
      </c>
      <c r="K254" s="77">
        <f t="shared" si="23"/>
        <v>4</v>
      </c>
      <c r="L254" s="94">
        <v>400000</v>
      </c>
      <c r="M254" s="91">
        <f t="shared" si="25"/>
        <v>38.46153846153846</v>
      </c>
      <c r="N254" s="92" t="str">
        <f>IF(C254="","",VLOOKUP(C254,'[1]MASTER LIST VEHICLE'!$C$4:$AD$154,28,FALSE))</f>
        <v>7000003617/10C9060HG</v>
      </c>
      <c r="O254" s="81" t="s">
        <v>64</v>
      </c>
    </row>
    <row r="255" spans="2:15" ht="15" hidden="1" x14ac:dyDescent="0.25">
      <c r="B255" s="72">
        <v>250</v>
      </c>
      <c r="C255" s="84" t="s">
        <v>34</v>
      </c>
      <c r="D255" s="85" t="str">
        <f>IF(C255="","",VLOOKUP(C255,'[1]MASTER LIST VEHICLE'!$C$4:$H$156,6,FALSE))</f>
        <v>ISUZU PANTHER</v>
      </c>
      <c r="E255" s="84">
        <v>278763</v>
      </c>
      <c r="F255" s="84"/>
      <c r="G255" s="86" t="str">
        <f t="shared" si="26"/>
        <v>DEXLITE</v>
      </c>
      <c r="H255" s="87" t="str">
        <f>IF(C255="","",VLOOKUP(C255,'[1]MASTER LIST VEHICLE'!$C$4:$Q$156,15,FALSE))</f>
        <v>HC &amp; SUPPORT SERVICES</v>
      </c>
      <c r="I255" s="88">
        <v>102</v>
      </c>
      <c r="J255" s="89">
        <v>43582</v>
      </c>
      <c r="K255" s="77">
        <f t="shared" si="23"/>
        <v>4</v>
      </c>
      <c r="L255" s="90">
        <v>200000</v>
      </c>
      <c r="M255" s="91">
        <f t="shared" si="25"/>
        <v>19.23076923076923</v>
      </c>
      <c r="N255" s="92" t="str">
        <f>IF(C255="","",VLOOKUP(C255,'[1]MASTER LIST VEHICLE'!$C$4:$AD$154,28,FALSE))</f>
        <v>7000003617/10C0299JO</v>
      </c>
      <c r="O255" s="92" t="s">
        <v>63</v>
      </c>
    </row>
    <row r="256" spans="2:15" ht="15" hidden="1" x14ac:dyDescent="0.25">
      <c r="B256" s="72">
        <v>251</v>
      </c>
      <c r="C256" s="84" t="s">
        <v>20</v>
      </c>
      <c r="D256" s="85" t="str">
        <f>IF(C256="","",VLOOKUP(C256,'[1]MASTER LIST VEHICLE'!$C$4:$H$156,6,FALSE))</f>
        <v>ISUZU PANTHER</v>
      </c>
      <c r="E256" s="84">
        <v>103443</v>
      </c>
      <c r="F256" s="84"/>
      <c r="G256" s="86" t="str">
        <f t="shared" si="26"/>
        <v>DEXLITE</v>
      </c>
      <c r="H256" s="87" t="str">
        <f>IF(C256="","",VLOOKUP(C256,'[1]MASTER LIST VEHICLE'!$C$4:$Q$156,15,FALSE))</f>
        <v>PARTS OPERATION &amp; DISTRIBUTION LOBU</v>
      </c>
      <c r="I256" s="84">
        <v>103</v>
      </c>
      <c r="J256" s="89">
        <v>43582</v>
      </c>
      <c r="K256" s="77">
        <f t="shared" si="23"/>
        <v>4</v>
      </c>
      <c r="L256" s="90">
        <v>350000</v>
      </c>
      <c r="M256" s="91">
        <f t="shared" si="25"/>
        <v>33.653846153846153</v>
      </c>
      <c r="N256" s="92" t="str">
        <f>IF(C256="","",VLOOKUP(C256,'[1]MASTER LIST VEHICLE'!$C$4:$AD$154,28,FALSE))</f>
        <v>7000003617/10C0230HY</v>
      </c>
      <c r="O256" s="81" t="s">
        <v>64</v>
      </c>
    </row>
    <row r="257" spans="2:15" ht="15" hidden="1" x14ac:dyDescent="0.25">
      <c r="B257" s="72">
        <v>252</v>
      </c>
      <c r="C257" s="84" t="s">
        <v>10</v>
      </c>
      <c r="D257" s="85" t="str">
        <f>IF(C257="","",VLOOKUP(C257,'[1]MASTER LIST VEHICLE'!$C$4:$H$156,6,FALSE))</f>
        <v>TOYOTA FORTUNER</v>
      </c>
      <c r="E257" s="84">
        <v>59985</v>
      </c>
      <c r="F257" s="84"/>
      <c r="G257" s="86" t="str">
        <f t="shared" si="26"/>
        <v>DEXLITE</v>
      </c>
      <c r="H257" s="95" t="str">
        <f>IF(C257="","",VLOOKUP(C257,'[1]MASTER LIST VEHICLE'!$C$4:$Q$156,15,FALSE))</f>
        <v>MANAGEMENT</v>
      </c>
      <c r="I257" s="88">
        <v>104</v>
      </c>
      <c r="J257" s="89">
        <v>43582</v>
      </c>
      <c r="K257" s="77">
        <f t="shared" si="23"/>
        <v>4</v>
      </c>
      <c r="L257" s="94">
        <v>300000</v>
      </c>
      <c r="M257" s="91">
        <f t="shared" si="25"/>
        <v>28.846153846153847</v>
      </c>
      <c r="N257" s="92" t="str">
        <f>IF(C257="","",VLOOKUP(C257,'[1]MASTER LIST VEHICLE'!$C$4:$AD$154,28,FALSE))</f>
        <v>7000003617/10C0299JO</v>
      </c>
      <c r="O257" s="81" t="s">
        <v>64</v>
      </c>
    </row>
    <row r="258" spans="2:15" ht="15" hidden="1" x14ac:dyDescent="0.25">
      <c r="B258" s="72">
        <v>253</v>
      </c>
      <c r="C258" s="93" t="s">
        <v>35</v>
      </c>
      <c r="D258" s="85" t="str">
        <f>IF(C258="","",VLOOKUP(C258,'[1]MASTER LIST VEHICLE'!$C$4:$H$156,6,FALSE))</f>
        <v>TOYOTA FORTUNER</v>
      </c>
      <c r="E258" s="84">
        <v>9031</v>
      </c>
      <c r="F258" s="84"/>
      <c r="G258" s="86" t="str">
        <f t="shared" si="26"/>
        <v>DEXLITE</v>
      </c>
      <c r="H258" s="87" t="str">
        <f>IF(C258="","",VLOOKUP(C258,'[1]MASTER LIST VEHICLE'!$C$4:$Q$156,15,FALSE))</f>
        <v>MANAGEMENT</v>
      </c>
      <c r="I258" s="84">
        <v>105</v>
      </c>
      <c r="J258" s="89">
        <v>43582</v>
      </c>
      <c r="K258" s="77">
        <f t="shared" si="23"/>
        <v>4</v>
      </c>
      <c r="L258" s="90">
        <v>400000</v>
      </c>
      <c r="M258" s="91">
        <f t="shared" si="25"/>
        <v>38.46153846153846</v>
      </c>
      <c r="N258" s="92" t="str">
        <f>IF(C258="","",VLOOKUP(C258,'[1]MASTER LIST VEHICLE'!$C$4:$AD$154,28,FALSE))</f>
        <v>7000003617/10C0299JA</v>
      </c>
      <c r="O258" s="81" t="s">
        <v>64</v>
      </c>
    </row>
    <row r="259" spans="2:15" ht="15" hidden="1" x14ac:dyDescent="0.25">
      <c r="B259" s="72">
        <v>254</v>
      </c>
      <c r="C259" s="84" t="s">
        <v>13</v>
      </c>
      <c r="D259" s="85" t="str">
        <f>IF(C259="","",VLOOKUP(C259,'[1]MASTER LIST VEHICLE'!$C$4:$H$156,6,FALSE))</f>
        <v>ISUZU PANTHER</v>
      </c>
      <c r="E259" s="84">
        <v>108589</v>
      </c>
      <c r="F259" s="84"/>
      <c r="G259" s="86" t="str">
        <f t="shared" si="26"/>
        <v>DEXLITE</v>
      </c>
      <c r="H259" s="87" t="str">
        <f>IF(C259="","",VLOOKUP(C259,'[1]MASTER LIST VEHICLE'!$C$4:$Q$156,15,FALSE))</f>
        <v>FINANCE &amp; CONTRACT MANAGEMENT</v>
      </c>
      <c r="I259" s="88">
        <v>106</v>
      </c>
      <c r="J259" s="89">
        <v>43583</v>
      </c>
      <c r="K259" s="77">
        <f t="shared" si="23"/>
        <v>4</v>
      </c>
      <c r="L259" s="94">
        <v>300000</v>
      </c>
      <c r="M259" s="91">
        <f t="shared" si="25"/>
        <v>28.846153846153847</v>
      </c>
      <c r="N259" s="92" t="str">
        <f>IF(C259="","",VLOOKUP(C259,'[1]MASTER LIST VEHICLE'!$C$4:$AD$154,28,FALSE))</f>
        <v>7000003617/10C0299KB</v>
      </c>
      <c r="O259" s="81" t="s">
        <v>64</v>
      </c>
    </row>
    <row r="260" spans="2:15" ht="15" hidden="1" x14ac:dyDescent="0.25">
      <c r="B260" s="72">
        <v>255</v>
      </c>
      <c r="C260" s="84" t="s">
        <v>21</v>
      </c>
      <c r="D260" s="85" t="s">
        <v>43</v>
      </c>
      <c r="E260" s="84">
        <v>152256</v>
      </c>
      <c r="F260" s="84"/>
      <c r="G260" s="86" t="str">
        <f t="shared" si="26"/>
        <v>DEXLITE</v>
      </c>
      <c r="H260" s="87" t="str">
        <f>IF(C260="","",VLOOKUP(C260,'[1]MASTER LIST VEHICLE'!$C$4:$Q$156,15,FALSE))</f>
        <v>HC &amp; SUPPORT SERVICES</v>
      </c>
      <c r="I260" s="84">
        <v>107</v>
      </c>
      <c r="J260" s="89">
        <v>43583</v>
      </c>
      <c r="K260" s="77">
        <f t="shared" si="23"/>
        <v>4</v>
      </c>
      <c r="L260" s="90">
        <v>350000</v>
      </c>
      <c r="M260" s="91">
        <f t="shared" si="25"/>
        <v>33.653846153846153</v>
      </c>
      <c r="N260" s="92" t="str">
        <f>IF(C260="","",VLOOKUP(C260,'[1]MASTER LIST VEHICLE'!$C$4:$AD$154,28,FALSE))</f>
        <v>7000003617/10C0299HV</v>
      </c>
      <c r="O260" s="92" t="s">
        <v>63</v>
      </c>
    </row>
    <row r="261" spans="2:15" ht="15" hidden="1" x14ac:dyDescent="0.25">
      <c r="B261" s="72">
        <v>256</v>
      </c>
      <c r="C261" s="84" t="s">
        <v>52</v>
      </c>
      <c r="D261" s="85" t="str">
        <f>IF(C261="","",VLOOKUP(C261,'[1]MASTER LIST VEHICLE'!$C$4:$H$156,6,FALSE))</f>
        <v>TOYOTA KIJANG</v>
      </c>
      <c r="E261" s="84">
        <v>282783</v>
      </c>
      <c r="F261" s="84"/>
      <c r="G261" s="86" t="str">
        <f t="shared" si="26"/>
        <v>DEXLITE</v>
      </c>
      <c r="H261" s="87" t="str">
        <f>IF(C261="","",VLOOKUP(C261,'[1]MASTER LIST VEHICLE'!$C$4:$Q$156,15,FALSE))</f>
        <v>HC &amp; SUPPORT SERVICES</v>
      </c>
      <c r="I261" s="88">
        <v>108</v>
      </c>
      <c r="J261" s="89">
        <v>43583</v>
      </c>
      <c r="K261" s="77">
        <f t="shared" si="23"/>
        <v>4</v>
      </c>
      <c r="L261" s="90">
        <v>350000</v>
      </c>
      <c r="M261" s="91">
        <f t="shared" si="25"/>
        <v>33.653846153846153</v>
      </c>
      <c r="N261" s="92" t="str">
        <f>IF(C261="","",VLOOKUP(C261,'[1]MASTER LIST VEHICLE'!$C$4:$AD$154,28,FALSE))</f>
        <v>7000003617/10C0299JO</v>
      </c>
      <c r="O261" s="81" t="s">
        <v>63</v>
      </c>
    </row>
    <row r="262" spans="2:15" ht="15" hidden="1" x14ac:dyDescent="0.25">
      <c r="B262" s="72">
        <v>257</v>
      </c>
      <c r="C262" s="84" t="s">
        <v>34</v>
      </c>
      <c r="D262" s="85" t="str">
        <f>IF(C262="","",VLOOKUP(C262,'[1]MASTER LIST VEHICLE'!$C$4:$H$156,6,FALSE))</f>
        <v>ISUZU PANTHER</v>
      </c>
      <c r="E262" s="84">
        <v>878134</v>
      </c>
      <c r="F262" s="84"/>
      <c r="G262" s="86" t="str">
        <f t="shared" si="26"/>
        <v>DEXLITE</v>
      </c>
      <c r="H262" s="87" t="str">
        <f>IF(C262="","",VLOOKUP(C262,'[1]MASTER LIST VEHICLE'!$C$4:$Q$156,15,FALSE))</f>
        <v>HC &amp; SUPPORT SERVICES</v>
      </c>
      <c r="I262" s="84">
        <v>109</v>
      </c>
      <c r="J262" s="89">
        <v>43585</v>
      </c>
      <c r="K262" s="77">
        <f t="shared" si="23"/>
        <v>4</v>
      </c>
      <c r="L262" s="94">
        <v>300000</v>
      </c>
      <c r="M262" s="91">
        <f t="shared" si="25"/>
        <v>28.846153846153847</v>
      </c>
      <c r="N262" s="92" t="str">
        <f>IF(C262="","",VLOOKUP(C262,'[1]MASTER LIST VEHICLE'!$C$4:$AD$154,28,FALSE))</f>
        <v>7000003617/10C0299JO</v>
      </c>
      <c r="O262" s="92" t="s">
        <v>63</v>
      </c>
    </row>
    <row r="263" spans="2:15" ht="15" hidden="1" x14ac:dyDescent="0.25">
      <c r="B263" s="72">
        <v>258</v>
      </c>
      <c r="C263" s="84" t="s">
        <v>17</v>
      </c>
      <c r="D263" s="85" t="str">
        <f>IF(C263="","",VLOOKUP(C263,'[1]MASTER LIST VEHICLE'!$C$4:$H$156,6,FALSE))</f>
        <v>FORD RANGER</v>
      </c>
      <c r="E263" s="84"/>
      <c r="F263" s="84"/>
      <c r="G263" s="86" t="str">
        <f t="shared" si="26"/>
        <v>DEXLITE</v>
      </c>
      <c r="H263" s="87" t="str">
        <f>IF(C263="","",VLOOKUP(C263,'[1]MASTER LIST VEHICLE'!$C$4:$Q$156,15,FALSE))</f>
        <v>HC &amp; SUPPORT SERVICES</v>
      </c>
      <c r="I263" s="84">
        <v>110</v>
      </c>
      <c r="J263" s="89">
        <v>43585</v>
      </c>
      <c r="K263" s="77">
        <f t="shared" ref="K263:K326" si="27">MONTH(J263)</f>
        <v>4</v>
      </c>
      <c r="L263" s="94">
        <v>300000</v>
      </c>
      <c r="M263" s="91">
        <f t="shared" si="25"/>
        <v>28.846153846153847</v>
      </c>
      <c r="N263" s="92" t="s">
        <v>25</v>
      </c>
      <c r="O263" s="92" t="s">
        <v>63</v>
      </c>
    </row>
    <row r="264" spans="2:15" ht="15" hidden="1" x14ac:dyDescent="0.25">
      <c r="B264" s="72">
        <v>259</v>
      </c>
      <c r="C264" s="84" t="s">
        <v>52</v>
      </c>
      <c r="D264" s="85" t="s">
        <v>43</v>
      </c>
      <c r="E264" s="84"/>
      <c r="F264" s="84"/>
      <c r="G264" s="86" t="s">
        <v>44</v>
      </c>
      <c r="H264" s="87" t="str">
        <f>IF(C264="","",VLOOKUP(C264,'[1]MASTER LIST VEHICLE'!$C$4:$Q$156,15,FALSE))</f>
        <v>HC &amp; SUPPORT SERVICES</v>
      </c>
      <c r="I264" s="84">
        <v>111</v>
      </c>
      <c r="J264" s="89">
        <v>43585</v>
      </c>
      <c r="K264" s="77">
        <f t="shared" si="27"/>
        <v>4</v>
      </c>
      <c r="L264" s="90">
        <v>300000</v>
      </c>
      <c r="M264" s="91">
        <v>28.846153846153847</v>
      </c>
      <c r="N264" s="92" t="s">
        <v>46</v>
      </c>
      <c r="O264" s="81" t="s">
        <v>63</v>
      </c>
    </row>
    <row r="265" spans="2:15" ht="15" hidden="1" x14ac:dyDescent="0.25">
      <c r="B265" s="72">
        <v>260</v>
      </c>
      <c r="C265" s="84" t="s">
        <v>35</v>
      </c>
      <c r="D265" s="85" t="str">
        <f>IF(C265="","",VLOOKUP(C265,'[1]MASTER LIST VEHICLE'!$C$4:$H$156,6,FALSE))</f>
        <v>TOYOTA FORTUNER</v>
      </c>
      <c r="E265" s="84">
        <v>9560</v>
      </c>
      <c r="F265" s="84"/>
      <c r="G265" s="86" t="str">
        <f t="shared" ref="G265:G296" si="28">IF(D265="","",IF(OR(D265="TOYOTA KIJANG",D265="ISUZU PANTHER",D265="TOYOTA INNOVA",D265="TOYOTA FORTUNER",D265="FORD RANGER",D265="TOYOTA HILUX"),"DEXLITE","PERTALITE"))</f>
        <v>DEXLITE</v>
      </c>
      <c r="H265" s="87" t="str">
        <f>IF(C265="","",VLOOKUP(C265,'[1]MASTER LIST VEHICLE'!$C$4:$Q$156,15,FALSE))</f>
        <v>MANAGEMENT</v>
      </c>
      <c r="I265" s="88">
        <v>112</v>
      </c>
      <c r="J265" s="89">
        <v>43586</v>
      </c>
      <c r="K265" s="77">
        <f t="shared" si="27"/>
        <v>5</v>
      </c>
      <c r="L265" s="90">
        <v>350000</v>
      </c>
      <c r="M265" s="91">
        <f>IF(G265="DEXLITE",L265/10400,IF(G265="PERTALITE",L265/7850,""))</f>
        <v>33.653846153846153</v>
      </c>
      <c r="N265" s="92" t="str">
        <f>IF(C265="","",VLOOKUP(C265,'[1]MASTER LIST VEHICLE'!$C$4:$AD$154,28,FALSE))</f>
        <v>7000003617/10C0299JA</v>
      </c>
      <c r="O265" s="81" t="s">
        <v>64</v>
      </c>
    </row>
    <row r="266" spans="2:15" ht="15" hidden="1" x14ac:dyDescent="0.25">
      <c r="B266" s="72">
        <v>261</v>
      </c>
      <c r="C266" s="84" t="s">
        <v>13</v>
      </c>
      <c r="D266" s="85" t="str">
        <f>IF(C266="","",VLOOKUP(C266,'[1]MASTER LIST VEHICLE'!$C$4:$H$156,6,FALSE))</f>
        <v>ISUZU PANTHER</v>
      </c>
      <c r="E266" s="84">
        <v>108980</v>
      </c>
      <c r="F266" s="84"/>
      <c r="G266" s="86" t="str">
        <f t="shared" si="28"/>
        <v>DEXLITE</v>
      </c>
      <c r="H266" s="87" t="str">
        <f>IF(C266="","",VLOOKUP(C266,'[1]MASTER LIST VEHICLE'!$C$4:$Q$156,15,FALSE))</f>
        <v>FINANCE &amp; CONTRACT MANAGEMENT</v>
      </c>
      <c r="I266" s="84">
        <v>113</v>
      </c>
      <c r="J266" s="89">
        <v>43586</v>
      </c>
      <c r="K266" s="77">
        <f t="shared" si="27"/>
        <v>5</v>
      </c>
      <c r="L266" s="90">
        <v>300000</v>
      </c>
      <c r="M266" s="91">
        <f t="shared" ref="M266:M306" si="29">IF(G266="DEXLITE",L266/10400,IF(G266="PERTALITE",L266/7850,""))</f>
        <v>28.846153846153847</v>
      </c>
      <c r="N266" s="92" t="str">
        <f>IF(C266="","",VLOOKUP(C266,'[1]MASTER LIST VEHICLE'!$C$4:$AD$154,28,FALSE))</f>
        <v>7000003617/10C0299KB</v>
      </c>
      <c r="O266" s="81" t="s">
        <v>64</v>
      </c>
    </row>
    <row r="267" spans="2:15" ht="15" hidden="1" x14ac:dyDescent="0.25">
      <c r="B267" s="72">
        <v>262</v>
      </c>
      <c r="C267" s="84" t="s">
        <v>11</v>
      </c>
      <c r="D267" s="85" t="str">
        <f>IF(C267="","",VLOOKUP(C267,'[1]MASTER LIST VEHICLE'!$C$4:$H$156,6,FALSE))</f>
        <v>TOYOTA FORTUNER</v>
      </c>
      <c r="E267" s="84">
        <v>90012</v>
      </c>
      <c r="F267" s="84"/>
      <c r="G267" s="86" t="str">
        <f t="shared" si="28"/>
        <v>DEXLITE</v>
      </c>
      <c r="H267" s="87" t="str">
        <f>IF(C267="","",VLOOKUP(C267,'[1]MASTER LIST VEHICLE'!$C$4:$Q$156,15,FALSE))</f>
        <v>MANAGEMENT</v>
      </c>
      <c r="I267" s="88">
        <v>114</v>
      </c>
      <c r="J267" s="89">
        <v>43586</v>
      </c>
      <c r="K267" s="77">
        <f t="shared" si="27"/>
        <v>5</v>
      </c>
      <c r="L267" s="90">
        <v>450000</v>
      </c>
      <c r="M267" s="91">
        <f t="shared" si="29"/>
        <v>43.269230769230766</v>
      </c>
      <c r="N267" s="92" t="str">
        <f>IF(C267="","",VLOOKUP(C267,'[1]MASTER LIST VEHICLE'!$C$4:$AD$154,28,FALSE))</f>
        <v>7000003617/10C0299JA</v>
      </c>
      <c r="O267" s="81" t="s">
        <v>64</v>
      </c>
    </row>
    <row r="268" spans="2:15" ht="15" hidden="1" x14ac:dyDescent="0.25">
      <c r="B268" s="72">
        <v>263</v>
      </c>
      <c r="C268" s="84" t="s">
        <v>12</v>
      </c>
      <c r="D268" s="85" t="str">
        <f>IF(C268="","",VLOOKUP(C268,'[1]MASTER LIST VEHICLE'!$C$4:$H$156,6,FALSE))</f>
        <v>FORD RANGER</v>
      </c>
      <c r="E268" s="84">
        <v>71012</v>
      </c>
      <c r="F268" s="93"/>
      <c r="G268" s="86" t="str">
        <f t="shared" si="28"/>
        <v>DEXLITE</v>
      </c>
      <c r="H268" s="87" t="str">
        <f>IF(C268="","",VLOOKUP(C268,'[1]MASTER LIST VEHICLE'!$C$4:$Q$156,15,FALSE))</f>
        <v>PARTS OPERATION &amp; DISTRIBUTION LOBU</v>
      </c>
      <c r="I268" s="84">
        <v>115</v>
      </c>
      <c r="J268" s="89">
        <v>43586</v>
      </c>
      <c r="K268" s="77">
        <f t="shared" si="27"/>
        <v>5</v>
      </c>
      <c r="L268" s="90">
        <v>400000</v>
      </c>
      <c r="M268" s="91">
        <f t="shared" si="29"/>
        <v>38.46153846153846</v>
      </c>
      <c r="N268" s="92" t="str">
        <f>IF(C268="","",VLOOKUP(C268,'[1]MASTER LIST VEHICLE'!$C$4:$AD$154,28,FALSE))</f>
        <v>7000003617/10C5030HY</v>
      </c>
      <c r="O268" s="81" t="s">
        <v>64</v>
      </c>
    </row>
    <row r="269" spans="2:15" ht="15" hidden="1" x14ac:dyDescent="0.25">
      <c r="B269" s="72">
        <v>264</v>
      </c>
      <c r="C269" s="84" t="s">
        <v>14</v>
      </c>
      <c r="D269" s="85" t="str">
        <f>IF(C269="","",VLOOKUP(C269,'[1]MASTER LIST VEHICLE'!$C$4:$H$156,6,FALSE))</f>
        <v>ISUZU PANTHER</v>
      </c>
      <c r="E269" s="84">
        <v>130024</v>
      </c>
      <c r="F269" s="84"/>
      <c r="G269" s="86" t="str">
        <f t="shared" si="28"/>
        <v>DEXLITE</v>
      </c>
      <c r="H269" s="87" t="str">
        <f>IF(C269="","",VLOOKUP(C269,'[1]MASTER LIST VEHICLE'!$C$4:$Q$156,15,FALSE))</f>
        <v>CRC</v>
      </c>
      <c r="I269" s="88">
        <v>116</v>
      </c>
      <c r="J269" s="89">
        <v>43587</v>
      </c>
      <c r="K269" s="77">
        <f t="shared" si="27"/>
        <v>5</v>
      </c>
      <c r="L269" s="90">
        <v>350000</v>
      </c>
      <c r="M269" s="91">
        <f t="shared" si="29"/>
        <v>33.653846153846153</v>
      </c>
      <c r="N269" s="92" t="str">
        <f>IF(C269="","",VLOOKUP(C269,'[1]MASTER LIST VEHICLE'!$C$4:$AD$154,28,FALSE))</f>
        <v>7000003617/10C0299JO</v>
      </c>
      <c r="O269" s="81" t="s">
        <v>64</v>
      </c>
    </row>
    <row r="270" spans="2:15" ht="15" hidden="1" x14ac:dyDescent="0.25">
      <c r="B270" s="72">
        <v>265</v>
      </c>
      <c r="C270" s="84" t="s">
        <v>36</v>
      </c>
      <c r="D270" s="85" t="str">
        <f>IF(C270="","",VLOOKUP(C270,'[1]MASTER LIST VEHICLE'!$C$4:$H$156,6,FALSE))</f>
        <v>TOYOTA HILUX</v>
      </c>
      <c r="E270" s="84">
        <v>18385</v>
      </c>
      <c r="F270" s="84"/>
      <c r="G270" s="86" t="str">
        <f t="shared" si="28"/>
        <v>DEXLITE</v>
      </c>
      <c r="H270" s="87" t="str">
        <f>IF(C270="","",VLOOKUP(C270,'[1]MASTER LIST VEHICLE'!$C$4:$Q$156,15,FALSE))</f>
        <v>MRC</v>
      </c>
      <c r="I270" s="84">
        <v>117</v>
      </c>
      <c r="J270" s="89">
        <v>43588</v>
      </c>
      <c r="K270" s="77">
        <f t="shared" si="27"/>
        <v>5</v>
      </c>
      <c r="L270" s="90">
        <v>500000</v>
      </c>
      <c r="M270" s="91">
        <f t="shared" si="29"/>
        <v>48.07692307692308</v>
      </c>
      <c r="N270" s="92" t="str">
        <f>IF(C270="","",VLOOKUP(C270,'[1]MASTER LIST VEHICLE'!$C$4:$AD$154,28,FALSE))</f>
        <v>7000003617/10C9060HG</v>
      </c>
      <c r="O270" s="81" t="s">
        <v>64</v>
      </c>
    </row>
    <row r="271" spans="2:15" ht="15" hidden="1" x14ac:dyDescent="0.25">
      <c r="B271" s="72">
        <v>266</v>
      </c>
      <c r="C271" s="84" t="s">
        <v>52</v>
      </c>
      <c r="D271" s="85" t="str">
        <f>IF(C271="","",VLOOKUP(C271,'[1]MASTER LIST VEHICLE'!$C$4:$H$156,6,FALSE))</f>
        <v>TOYOTA KIJANG</v>
      </c>
      <c r="E271" s="84">
        <v>283115</v>
      </c>
      <c r="F271" s="84"/>
      <c r="G271" s="86" t="str">
        <f t="shared" si="28"/>
        <v>DEXLITE</v>
      </c>
      <c r="H271" s="87" t="str">
        <f>IF(C271="","",VLOOKUP(C271,'[1]MASTER LIST VEHICLE'!$C$4:$Q$156,15,FALSE))</f>
        <v>HC &amp; SUPPORT SERVICES</v>
      </c>
      <c r="I271" s="88">
        <v>118</v>
      </c>
      <c r="J271" s="89">
        <v>43588</v>
      </c>
      <c r="K271" s="77">
        <f t="shared" si="27"/>
        <v>5</v>
      </c>
      <c r="L271" s="90">
        <v>350000</v>
      </c>
      <c r="M271" s="91">
        <f t="shared" si="29"/>
        <v>33.653846153846153</v>
      </c>
      <c r="N271" s="92" t="str">
        <f>IF(C271="","",VLOOKUP(C271,'[1]MASTER LIST VEHICLE'!$C$4:$AD$154,28,FALSE))</f>
        <v>7000003617/10C0299JO</v>
      </c>
      <c r="O271" s="81" t="s">
        <v>63</v>
      </c>
    </row>
    <row r="272" spans="2:15" ht="15" hidden="1" x14ac:dyDescent="0.25">
      <c r="B272" s="72">
        <v>267</v>
      </c>
      <c r="C272" s="93" t="s">
        <v>20</v>
      </c>
      <c r="D272" s="85" t="str">
        <f>IF(C272="","",VLOOKUP(C272,'[1]MASTER LIST VEHICLE'!$C$4:$H$156,6,FALSE))</f>
        <v>ISUZU PANTHER</v>
      </c>
      <c r="E272" s="84"/>
      <c r="F272" s="84"/>
      <c r="G272" s="86" t="str">
        <f t="shared" si="28"/>
        <v>DEXLITE</v>
      </c>
      <c r="H272" s="87" t="str">
        <f>IF(C272="","",VLOOKUP(C272,'[1]MASTER LIST VEHICLE'!$C$4:$Q$156,15,FALSE))</f>
        <v>PARTS OPERATION &amp; DISTRIBUTION LOBU</v>
      </c>
      <c r="I272" s="84">
        <v>119</v>
      </c>
      <c r="J272" s="89">
        <v>43588</v>
      </c>
      <c r="K272" s="77">
        <f t="shared" si="27"/>
        <v>5</v>
      </c>
      <c r="L272" s="90">
        <v>350000</v>
      </c>
      <c r="M272" s="91">
        <f t="shared" si="29"/>
        <v>33.653846153846153</v>
      </c>
      <c r="N272" s="92" t="str">
        <f>IF(C272="","",VLOOKUP(C272,'[1]MASTER LIST VEHICLE'!$C$4:$AD$154,28,FALSE))</f>
        <v>7000003617/10C0230HY</v>
      </c>
      <c r="O272" s="81" t="s">
        <v>64</v>
      </c>
    </row>
    <row r="273" spans="2:15" ht="15" hidden="1" x14ac:dyDescent="0.25">
      <c r="B273" s="72">
        <v>268</v>
      </c>
      <c r="C273" s="84" t="s">
        <v>21</v>
      </c>
      <c r="D273" s="85" t="str">
        <f>IF(C273="","",VLOOKUP(C273,'[1]MASTER LIST VEHICLE'!$C$4:$H$156,6,FALSE))</f>
        <v>ISUZU PANTHER</v>
      </c>
      <c r="E273" s="84"/>
      <c r="F273" s="84"/>
      <c r="G273" s="86" t="str">
        <f t="shared" si="28"/>
        <v>DEXLITE</v>
      </c>
      <c r="H273" s="87" t="str">
        <f>IF(C273="","",VLOOKUP(C273,'[1]MASTER LIST VEHICLE'!$C$4:$Q$156,15,FALSE))</f>
        <v>HC &amp; SUPPORT SERVICES</v>
      </c>
      <c r="I273" s="88">
        <v>120</v>
      </c>
      <c r="J273" s="89">
        <v>43589</v>
      </c>
      <c r="K273" s="77">
        <f t="shared" si="27"/>
        <v>5</v>
      </c>
      <c r="L273" s="90">
        <v>400000</v>
      </c>
      <c r="M273" s="91">
        <f t="shared" si="29"/>
        <v>38.46153846153846</v>
      </c>
      <c r="N273" s="92" t="str">
        <f>IF(C273="","",VLOOKUP(C273,'[1]MASTER LIST VEHICLE'!$C$4:$AD$154,28,FALSE))</f>
        <v>7000003617/10C0299HV</v>
      </c>
      <c r="O273" s="92" t="s">
        <v>63</v>
      </c>
    </row>
    <row r="274" spans="2:15" ht="15" hidden="1" x14ac:dyDescent="0.25">
      <c r="B274" s="72">
        <v>269</v>
      </c>
      <c r="C274" s="84" t="s">
        <v>33</v>
      </c>
      <c r="D274" s="85" t="str">
        <f>IF(C274="","",VLOOKUP(C274,'[1]MASTER LIST VEHICLE'!$C$4:$H$156,6,FALSE))</f>
        <v>TOYOTA AVANZA</v>
      </c>
      <c r="E274" s="84"/>
      <c r="F274" s="84"/>
      <c r="G274" s="86" t="str">
        <f t="shared" si="28"/>
        <v>PERTALITE</v>
      </c>
      <c r="H274" s="87" t="str">
        <f>IF(C274="","",VLOOKUP(C274,'[1]MASTER LIST VEHICLE'!$C$4:$Q$156,15,FALSE))</f>
        <v>HC &amp; SUPPORT SERVICES</v>
      </c>
      <c r="I274" s="84">
        <v>121</v>
      </c>
      <c r="J274" s="89">
        <v>43589</v>
      </c>
      <c r="K274" s="77">
        <f t="shared" si="27"/>
        <v>5</v>
      </c>
      <c r="L274" s="94">
        <v>300000</v>
      </c>
      <c r="M274" s="91">
        <f t="shared" si="29"/>
        <v>38.216560509554142</v>
      </c>
      <c r="N274" s="92" t="str">
        <f>IF(C274="","",VLOOKUP(C274,'[1]MASTER LIST VEHICLE'!$C$4:$AD$154,28,FALSE))</f>
        <v>7000003617/10C0299JB</v>
      </c>
      <c r="O274" s="81" t="s">
        <v>64</v>
      </c>
    </row>
    <row r="275" spans="2:15" ht="15" hidden="1" x14ac:dyDescent="0.25">
      <c r="B275" s="72">
        <v>270</v>
      </c>
      <c r="C275" s="84" t="s">
        <v>34</v>
      </c>
      <c r="D275" s="85" t="str">
        <f>IF(C275="","",VLOOKUP(C275,'[1]MASTER LIST VEHICLE'!$C$4:$H$156,6,FALSE))</f>
        <v>ISUZU PANTHER</v>
      </c>
      <c r="E275" s="84">
        <v>279643</v>
      </c>
      <c r="F275" s="84"/>
      <c r="G275" s="86" t="str">
        <f t="shared" si="28"/>
        <v>DEXLITE</v>
      </c>
      <c r="H275" s="87" t="str">
        <f>IF(C275="","",VLOOKUP(C275,'[1]MASTER LIST VEHICLE'!$C$4:$Q$156,15,FALSE))</f>
        <v>HC &amp; SUPPORT SERVICES</v>
      </c>
      <c r="I275" s="88">
        <v>122</v>
      </c>
      <c r="J275" s="89">
        <v>43589</v>
      </c>
      <c r="K275" s="77">
        <f t="shared" si="27"/>
        <v>5</v>
      </c>
      <c r="L275" s="94">
        <v>350000</v>
      </c>
      <c r="M275" s="91">
        <f t="shared" si="29"/>
        <v>33.653846153846153</v>
      </c>
      <c r="N275" s="92" t="str">
        <f>IF(C275="","",VLOOKUP(C275,'[1]MASTER LIST VEHICLE'!$C$4:$AD$154,28,FALSE))</f>
        <v>7000003617/10C0299JO</v>
      </c>
      <c r="O275" s="92" t="s">
        <v>63</v>
      </c>
    </row>
    <row r="276" spans="2:15" ht="15" hidden="1" x14ac:dyDescent="0.25">
      <c r="B276" s="72">
        <v>271</v>
      </c>
      <c r="C276" s="84" t="s">
        <v>17</v>
      </c>
      <c r="D276" s="85" t="str">
        <f>IF(C276="","",VLOOKUP(C276,'[1]MASTER LIST VEHICLE'!$C$4:$H$156,6,FALSE))</f>
        <v>FORD RANGER</v>
      </c>
      <c r="E276" s="84"/>
      <c r="F276" s="84"/>
      <c r="G276" s="86" t="str">
        <f t="shared" si="28"/>
        <v>DEXLITE</v>
      </c>
      <c r="H276" s="87" t="str">
        <f>IF(C276="","",VLOOKUP(C276,'[1]MASTER LIST VEHICLE'!$C$4:$Q$156,15,FALSE))</f>
        <v>HC &amp; SUPPORT SERVICES</v>
      </c>
      <c r="I276" s="84">
        <v>123</v>
      </c>
      <c r="J276" s="89">
        <v>43591</v>
      </c>
      <c r="K276" s="77">
        <f t="shared" si="27"/>
        <v>5</v>
      </c>
      <c r="L276" s="90">
        <v>500000</v>
      </c>
      <c r="M276" s="91">
        <f t="shared" si="29"/>
        <v>48.07692307692308</v>
      </c>
      <c r="N276" s="92" t="str">
        <f>IF(C276="","",VLOOKUP(C276,'[1]MASTER LIST VEHICLE'!$C$4:$AD$154,28,FALSE))</f>
        <v>7000003617/10C0299JO</v>
      </c>
      <c r="O276" s="92" t="s">
        <v>63</v>
      </c>
    </row>
    <row r="277" spans="2:15" ht="15" hidden="1" x14ac:dyDescent="0.25">
      <c r="B277" s="72">
        <v>272</v>
      </c>
      <c r="C277" s="84" t="s">
        <v>52</v>
      </c>
      <c r="D277" s="85" t="str">
        <f>IF(C277="","",VLOOKUP(C277,'[1]MASTER LIST VEHICLE'!$C$4:$H$156,6,FALSE))</f>
        <v>TOYOTA KIJANG</v>
      </c>
      <c r="E277" s="84">
        <v>283536</v>
      </c>
      <c r="F277" s="84"/>
      <c r="G277" s="86" t="str">
        <f t="shared" si="28"/>
        <v>DEXLITE</v>
      </c>
      <c r="H277" s="87" t="str">
        <f>IF(C277="","",VLOOKUP(C277,'[1]MASTER LIST VEHICLE'!$C$4:$Q$156,15,FALSE))</f>
        <v>HC &amp; SUPPORT SERVICES</v>
      </c>
      <c r="I277" s="88">
        <v>124</v>
      </c>
      <c r="J277" s="89">
        <v>43591</v>
      </c>
      <c r="K277" s="77">
        <f t="shared" si="27"/>
        <v>5</v>
      </c>
      <c r="L277" s="90">
        <v>350000</v>
      </c>
      <c r="M277" s="91">
        <f t="shared" si="29"/>
        <v>33.653846153846153</v>
      </c>
      <c r="N277" s="92" t="str">
        <f>IF(C277="","",VLOOKUP(C277,'[1]MASTER LIST VEHICLE'!$C$4:$AD$154,28,FALSE))</f>
        <v>7000003617/10C0299JO</v>
      </c>
      <c r="O277" s="81" t="s">
        <v>63</v>
      </c>
    </row>
    <row r="278" spans="2:15" ht="15" hidden="1" x14ac:dyDescent="0.25">
      <c r="B278" s="72">
        <v>273</v>
      </c>
      <c r="C278" s="84" t="s">
        <v>10</v>
      </c>
      <c r="D278" s="85" t="str">
        <f>IF(C278="","",VLOOKUP(C278,'[1]MASTER LIST VEHICLE'!$C$4:$H$156,6,FALSE))</f>
        <v>TOYOTA FORTUNER</v>
      </c>
      <c r="E278" s="84">
        <v>60429</v>
      </c>
      <c r="F278" s="84"/>
      <c r="G278" s="86" t="str">
        <f t="shared" si="28"/>
        <v>DEXLITE</v>
      </c>
      <c r="H278" s="87" t="str">
        <f>IF(C278="","",VLOOKUP(C278,'[1]MASTER LIST VEHICLE'!$C$4:$Q$156,15,FALSE))</f>
        <v>MANAGEMENT</v>
      </c>
      <c r="I278" s="84">
        <v>125</v>
      </c>
      <c r="J278" s="89">
        <v>43592</v>
      </c>
      <c r="K278" s="77">
        <f t="shared" si="27"/>
        <v>5</v>
      </c>
      <c r="L278" s="94">
        <v>500000</v>
      </c>
      <c r="M278" s="91">
        <f t="shared" si="29"/>
        <v>48.07692307692308</v>
      </c>
      <c r="N278" s="92" t="str">
        <f>IF(C278="","",VLOOKUP(C278,'[1]MASTER LIST VEHICLE'!$C$4:$AD$154,28,FALSE))</f>
        <v>7000003617/10C0299JO</v>
      </c>
      <c r="O278" s="81" t="s">
        <v>64</v>
      </c>
    </row>
    <row r="279" spans="2:15" ht="15" hidden="1" x14ac:dyDescent="0.25">
      <c r="B279" s="72">
        <v>274</v>
      </c>
      <c r="C279" s="93" t="s">
        <v>13</v>
      </c>
      <c r="D279" s="85" t="str">
        <f>IF(C279="","",VLOOKUP(C279,'[1]MASTER LIST VEHICLE'!$C$4:$H$156,6,FALSE))</f>
        <v>ISUZU PANTHER</v>
      </c>
      <c r="E279" s="84">
        <v>109457</v>
      </c>
      <c r="F279" s="84"/>
      <c r="G279" s="86" t="str">
        <f t="shared" si="28"/>
        <v>DEXLITE</v>
      </c>
      <c r="H279" s="87" t="str">
        <f>IF(C279="","",VLOOKUP(C279,'[1]MASTER LIST VEHICLE'!$C$4:$Q$156,15,FALSE))</f>
        <v>FINANCE &amp; CONTRACT MANAGEMENT</v>
      </c>
      <c r="I279" s="88">
        <v>126</v>
      </c>
      <c r="J279" s="89">
        <v>43592</v>
      </c>
      <c r="K279" s="77">
        <f t="shared" si="27"/>
        <v>5</v>
      </c>
      <c r="L279" s="90">
        <v>250000</v>
      </c>
      <c r="M279" s="91">
        <f t="shared" si="29"/>
        <v>24.03846153846154</v>
      </c>
      <c r="N279" s="92" t="str">
        <f>IF(C279="","",VLOOKUP(C279,'[1]MASTER LIST VEHICLE'!$C$4:$AD$154,28,FALSE))</f>
        <v>7000003617/10C0299KB</v>
      </c>
      <c r="O279" s="81" t="s">
        <v>64</v>
      </c>
    </row>
    <row r="280" spans="2:15" ht="15" hidden="1" x14ac:dyDescent="0.25">
      <c r="B280" s="72">
        <v>275</v>
      </c>
      <c r="C280" s="84" t="s">
        <v>26</v>
      </c>
      <c r="D280" s="85" t="str">
        <f>IF(C280="","",VLOOKUP(C280,'[1]MASTER LIST VEHICLE'!$C$4:$H$156,6,FALSE))</f>
        <v>TOYOTA AVANZA</v>
      </c>
      <c r="E280" s="84">
        <v>227621</v>
      </c>
      <c r="F280" s="84"/>
      <c r="G280" s="86" t="str">
        <f t="shared" si="28"/>
        <v>PERTALITE</v>
      </c>
      <c r="H280" s="87" t="str">
        <f>IF(C280="","",VLOOKUP(C280,'[1]MASTER LIST VEHICLE'!$C$4:$Q$156,15,FALSE))</f>
        <v>HC &amp; SUPPORT SERVICES</v>
      </c>
      <c r="I280" s="84">
        <v>127</v>
      </c>
      <c r="J280" s="89">
        <v>43593</v>
      </c>
      <c r="K280" s="77">
        <f t="shared" si="27"/>
        <v>5</v>
      </c>
      <c r="L280" s="90">
        <v>250000</v>
      </c>
      <c r="M280" s="91">
        <f t="shared" si="29"/>
        <v>31.847133757961782</v>
      </c>
      <c r="N280" s="92" t="str">
        <f>IF(C280="","",VLOOKUP(C280,'[1]MASTER LIST VEHICLE'!$C$4:$AD$154,28,FALSE))</f>
        <v>7000003617/10C0299JO</v>
      </c>
      <c r="O280" s="81" t="s">
        <v>64</v>
      </c>
    </row>
    <row r="281" spans="2:15" ht="15" hidden="1" x14ac:dyDescent="0.25">
      <c r="B281" s="72">
        <v>276</v>
      </c>
      <c r="C281" s="84" t="s">
        <v>34</v>
      </c>
      <c r="D281" s="85" t="str">
        <f>IF(C281="","",VLOOKUP(C281,'[1]MASTER LIST VEHICLE'!$C$4:$H$156,6,FALSE))</f>
        <v>ISUZU PANTHER</v>
      </c>
      <c r="E281" s="84"/>
      <c r="F281" s="84"/>
      <c r="G281" s="86" t="str">
        <f t="shared" si="28"/>
        <v>DEXLITE</v>
      </c>
      <c r="H281" s="87" t="str">
        <f>IF(C281="","",VLOOKUP(C281,'[1]MASTER LIST VEHICLE'!$C$4:$Q$156,15,FALSE))</f>
        <v>HC &amp; SUPPORT SERVICES</v>
      </c>
      <c r="I281" s="88">
        <v>128</v>
      </c>
      <c r="J281" s="89">
        <v>43593</v>
      </c>
      <c r="K281" s="77">
        <f t="shared" si="27"/>
        <v>5</v>
      </c>
      <c r="L281" s="94">
        <v>350000</v>
      </c>
      <c r="M281" s="91">
        <f t="shared" si="29"/>
        <v>33.653846153846153</v>
      </c>
      <c r="N281" s="92" t="str">
        <f>IF(C281="","",VLOOKUP(C281,'[1]MASTER LIST VEHICLE'!$C$4:$AD$154,28,FALSE))</f>
        <v>7000003617/10C0299JO</v>
      </c>
      <c r="O281" s="92" t="s">
        <v>63</v>
      </c>
    </row>
    <row r="282" spans="2:15" ht="15" hidden="1" x14ac:dyDescent="0.25">
      <c r="B282" s="72">
        <v>277</v>
      </c>
      <c r="C282" s="93" t="s">
        <v>11</v>
      </c>
      <c r="D282" s="85" t="str">
        <f>IF(C282="","",VLOOKUP(C282,'[1]MASTER LIST VEHICLE'!$C$4:$H$156,6,FALSE))</f>
        <v>TOYOTA FORTUNER</v>
      </c>
      <c r="E282" s="84">
        <v>90443</v>
      </c>
      <c r="F282" s="84"/>
      <c r="G282" s="86" t="str">
        <f t="shared" si="28"/>
        <v>DEXLITE</v>
      </c>
      <c r="H282" s="87" t="str">
        <f>IF(C282="","",VLOOKUP(C282,'[1]MASTER LIST VEHICLE'!$C$4:$Q$156,15,FALSE))</f>
        <v>MANAGEMENT</v>
      </c>
      <c r="I282" s="84">
        <v>129</v>
      </c>
      <c r="J282" s="89">
        <v>43594</v>
      </c>
      <c r="K282" s="77">
        <f t="shared" si="27"/>
        <v>5</v>
      </c>
      <c r="L282" s="90">
        <v>300000</v>
      </c>
      <c r="M282" s="91">
        <f t="shared" si="29"/>
        <v>28.846153846153847</v>
      </c>
      <c r="N282" s="92" t="str">
        <f>IF(C282="","",VLOOKUP(C282,'[1]MASTER LIST VEHICLE'!$C$4:$AD$154,28,FALSE))</f>
        <v>7000003617/10C0299JA</v>
      </c>
      <c r="O282" s="81" t="s">
        <v>64</v>
      </c>
    </row>
    <row r="283" spans="2:15" ht="15" hidden="1" x14ac:dyDescent="0.25">
      <c r="B283" s="72">
        <v>278</v>
      </c>
      <c r="C283" s="84" t="s">
        <v>52</v>
      </c>
      <c r="D283" s="85" t="str">
        <f>IF(C283="","",VLOOKUP(C283,'[1]MASTER LIST VEHICLE'!$C$4:$H$156,6,FALSE))</f>
        <v>TOYOTA KIJANG</v>
      </c>
      <c r="E283" s="84">
        <v>283835</v>
      </c>
      <c r="F283" s="84"/>
      <c r="G283" s="86" t="str">
        <f t="shared" si="28"/>
        <v>DEXLITE</v>
      </c>
      <c r="H283" s="87" t="str">
        <f>IF(C283="","",VLOOKUP(C283,'[1]MASTER LIST VEHICLE'!$C$4:$Q$156,15,FALSE))</f>
        <v>HC &amp; SUPPORT SERVICES</v>
      </c>
      <c r="I283" s="88">
        <v>130</v>
      </c>
      <c r="J283" s="89">
        <v>43594</v>
      </c>
      <c r="K283" s="77">
        <f t="shared" si="27"/>
        <v>5</v>
      </c>
      <c r="L283" s="90">
        <v>300000</v>
      </c>
      <c r="M283" s="91">
        <f t="shared" si="29"/>
        <v>28.846153846153847</v>
      </c>
      <c r="N283" s="92" t="str">
        <f>IF(C283="","",VLOOKUP(C283,'[1]MASTER LIST VEHICLE'!$C$4:$AD$154,28,FALSE))</f>
        <v>7000003617/10C0299JO</v>
      </c>
      <c r="O283" s="81" t="s">
        <v>63</v>
      </c>
    </row>
    <row r="284" spans="2:15" ht="15" hidden="1" x14ac:dyDescent="0.25">
      <c r="B284" s="72">
        <v>279</v>
      </c>
      <c r="C284" s="84" t="s">
        <v>13</v>
      </c>
      <c r="D284" s="85" t="str">
        <f>IF(C284="","",VLOOKUP(C284,'[1]MASTER LIST VEHICLE'!$C$4:$H$156,6,FALSE))</f>
        <v>ISUZU PANTHER</v>
      </c>
      <c r="E284" s="84">
        <v>109632</v>
      </c>
      <c r="F284" s="84"/>
      <c r="G284" s="86" t="str">
        <f t="shared" si="28"/>
        <v>DEXLITE</v>
      </c>
      <c r="H284" s="87" t="str">
        <f>IF(C284="","",VLOOKUP(C284,'[1]MASTER LIST VEHICLE'!$C$4:$Q$156,15,FALSE))</f>
        <v>FINANCE &amp; CONTRACT MANAGEMENT</v>
      </c>
      <c r="I284" s="84">
        <v>131</v>
      </c>
      <c r="J284" s="89">
        <v>43595</v>
      </c>
      <c r="K284" s="77">
        <f t="shared" si="27"/>
        <v>5</v>
      </c>
      <c r="L284" s="94">
        <v>250000</v>
      </c>
      <c r="M284" s="91">
        <f t="shared" si="29"/>
        <v>24.03846153846154</v>
      </c>
      <c r="N284" s="92" t="str">
        <f>IF(C284="","",VLOOKUP(C284,'[1]MASTER LIST VEHICLE'!$C$4:$AD$154,28,FALSE))</f>
        <v>7000003617/10C0299KB</v>
      </c>
      <c r="O284" s="81" t="s">
        <v>64</v>
      </c>
    </row>
    <row r="285" spans="2:15" ht="15" hidden="1" x14ac:dyDescent="0.25">
      <c r="B285" s="72">
        <v>280</v>
      </c>
      <c r="C285" s="84" t="s">
        <v>26</v>
      </c>
      <c r="D285" s="86" t="str">
        <f>IF(C285="","",VLOOKUP(C285,'[1]MASTER LIST VEHICLE'!$C$4:$H$156,6,FALSE))</f>
        <v>TOYOTA AVANZA</v>
      </c>
      <c r="E285" s="84">
        <v>228025</v>
      </c>
      <c r="F285" s="84"/>
      <c r="G285" s="86" t="str">
        <f t="shared" si="28"/>
        <v>PERTALITE</v>
      </c>
      <c r="H285" s="87" t="str">
        <f>IF(C285="","",VLOOKUP(C285,'[1]MASTER LIST VEHICLE'!$C$4:$Q$156,15,FALSE))</f>
        <v>HC &amp; SUPPORT SERVICES</v>
      </c>
      <c r="I285" s="84">
        <v>132</v>
      </c>
      <c r="J285" s="89">
        <v>43595</v>
      </c>
      <c r="K285" s="77">
        <f t="shared" si="27"/>
        <v>5</v>
      </c>
      <c r="L285" s="90">
        <v>200000</v>
      </c>
      <c r="M285" s="91">
        <f t="shared" si="29"/>
        <v>25.477707006369428</v>
      </c>
      <c r="N285" s="92" t="str">
        <f>IF(C285="","",VLOOKUP(C285,'[1]MASTER LIST VEHICLE'!$C$4:$AD$154,28,FALSE))</f>
        <v>7000003617/10C0299JO</v>
      </c>
      <c r="O285" s="81" t="s">
        <v>64</v>
      </c>
    </row>
    <row r="286" spans="2:15" ht="15" hidden="1" x14ac:dyDescent="0.25">
      <c r="B286" s="72">
        <v>281</v>
      </c>
      <c r="C286" s="84" t="s">
        <v>20</v>
      </c>
      <c r="D286" s="85" t="str">
        <f>IF(C286="","",VLOOKUP(C286,'[1]MASTER LIST VEHICLE'!$C$4:$H$156,6,FALSE))</f>
        <v>ISUZU PANTHER</v>
      </c>
      <c r="E286" s="84">
        <v>104208</v>
      </c>
      <c r="F286" s="84"/>
      <c r="G286" s="86" t="str">
        <f t="shared" si="28"/>
        <v>DEXLITE</v>
      </c>
      <c r="H286" s="87" t="str">
        <f>IF(C286="","",VLOOKUP(C286,'[1]MASTER LIST VEHICLE'!$C$4:$Q$156,15,FALSE))</f>
        <v>PARTS OPERATION &amp; DISTRIBUTION LOBU</v>
      </c>
      <c r="I286" s="84">
        <v>133</v>
      </c>
      <c r="J286" s="89">
        <v>43596</v>
      </c>
      <c r="K286" s="77">
        <f t="shared" si="27"/>
        <v>5</v>
      </c>
      <c r="L286" s="90">
        <v>300000</v>
      </c>
      <c r="M286" s="91">
        <f t="shared" si="29"/>
        <v>28.846153846153847</v>
      </c>
      <c r="N286" s="92" t="str">
        <f>IF(C286="","",VLOOKUP(C286,'[1]MASTER LIST VEHICLE'!$C$4:$AD$154,28,FALSE))</f>
        <v>7000003617/10C0230HY</v>
      </c>
      <c r="O286" s="81" t="s">
        <v>64</v>
      </c>
    </row>
    <row r="287" spans="2:15" ht="15" hidden="1" x14ac:dyDescent="0.25">
      <c r="B287" s="72">
        <v>282</v>
      </c>
      <c r="C287" s="84" t="s">
        <v>52</v>
      </c>
      <c r="D287" s="85" t="str">
        <f>IF(C287="","",VLOOKUP(C287,'[1]MASTER LIST VEHICLE'!$C$4:$H$156,6,FALSE))</f>
        <v>TOYOTA KIJANG</v>
      </c>
      <c r="E287" s="84"/>
      <c r="F287" s="84"/>
      <c r="G287" s="86" t="str">
        <f t="shared" si="28"/>
        <v>DEXLITE</v>
      </c>
      <c r="H287" s="87" t="str">
        <f>IF(C287="","",VLOOKUP(C287,'[1]MASTER LIST VEHICLE'!$C$4:$Q$156,15,FALSE))</f>
        <v>HC &amp; SUPPORT SERVICES</v>
      </c>
      <c r="I287" s="88">
        <v>134</v>
      </c>
      <c r="J287" s="89">
        <v>43597</v>
      </c>
      <c r="K287" s="77">
        <f t="shared" si="27"/>
        <v>5</v>
      </c>
      <c r="L287" s="90">
        <v>350000</v>
      </c>
      <c r="M287" s="91">
        <f t="shared" si="29"/>
        <v>33.653846153846153</v>
      </c>
      <c r="N287" s="92" t="str">
        <f>IF(C287="","",VLOOKUP(C287,'[1]MASTER LIST VEHICLE'!$C$4:$AD$154,28,FALSE))</f>
        <v>7000003617/10C0299JO</v>
      </c>
      <c r="O287" s="81" t="s">
        <v>63</v>
      </c>
    </row>
    <row r="288" spans="2:15" ht="15" hidden="1" x14ac:dyDescent="0.25">
      <c r="B288" s="72">
        <v>283</v>
      </c>
      <c r="C288" s="84" t="s">
        <v>36</v>
      </c>
      <c r="D288" s="85" t="str">
        <f>IF(C288="","",VLOOKUP(C288,'[1]MASTER LIST VEHICLE'!$C$4:$H$156,6,FALSE))</f>
        <v>TOYOTA HILUX</v>
      </c>
      <c r="E288" s="84"/>
      <c r="F288" s="84"/>
      <c r="G288" s="86" t="str">
        <f t="shared" si="28"/>
        <v>DEXLITE</v>
      </c>
      <c r="H288" s="87" t="str">
        <f>IF(C288="","",VLOOKUP(C288,'[1]MASTER LIST VEHICLE'!$C$4:$Q$156,15,FALSE))</f>
        <v>MRC</v>
      </c>
      <c r="I288" s="84">
        <v>135</v>
      </c>
      <c r="J288" s="89">
        <v>43598</v>
      </c>
      <c r="K288" s="77">
        <f t="shared" si="27"/>
        <v>5</v>
      </c>
      <c r="L288" s="90">
        <v>500000</v>
      </c>
      <c r="M288" s="91">
        <f t="shared" si="29"/>
        <v>48.07692307692308</v>
      </c>
      <c r="N288" s="92" t="str">
        <f>IF(C288="","",VLOOKUP(C288,'[1]MASTER LIST VEHICLE'!$C$4:$AD$154,28,FALSE))</f>
        <v>7000003617/10C9060HG</v>
      </c>
      <c r="O288" s="81" t="s">
        <v>64</v>
      </c>
    </row>
    <row r="289" spans="2:15" ht="15" hidden="1" x14ac:dyDescent="0.25">
      <c r="B289" s="72">
        <v>284</v>
      </c>
      <c r="C289" s="84" t="s">
        <v>21</v>
      </c>
      <c r="D289" s="85" t="str">
        <f>IF(C289="","",VLOOKUP(C289,'[1]MASTER LIST VEHICLE'!$C$4:$H$156,6,FALSE))</f>
        <v>ISUZU PANTHER</v>
      </c>
      <c r="E289" s="84"/>
      <c r="F289" s="84"/>
      <c r="G289" s="86" t="str">
        <f t="shared" si="28"/>
        <v>DEXLITE</v>
      </c>
      <c r="H289" s="87" t="str">
        <f>IF(C289="","",VLOOKUP(C289,'[1]MASTER LIST VEHICLE'!$C$4:$Q$156,15,FALSE))</f>
        <v>HC &amp; SUPPORT SERVICES</v>
      </c>
      <c r="I289" s="88">
        <v>136</v>
      </c>
      <c r="J289" s="89">
        <v>43598</v>
      </c>
      <c r="K289" s="77">
        <f t="shared" si="27"/>
        <v>5</v>
      </c>
      <c r="L289" s="90">
        <v>400000</v>
      </c>
      <c r="M289" s="91">
        <f t="shared" si="29"/>
        <v>38.46153846153846</v>
      </c>
      <c r="N289" s="92" t="str">
        <f>IF(C289="","",VLOOKUP(C289,'[1]MASTER LIST VEHICLE'!$C$4:$AD$154,28,FALSE))</f>
        <v>7000003617/10C0299HV</v>
      </c>
      <c r="O289" s="92" t="s">
        <v>63</v>
      </c>
    </row>
    <row r="290" spans="2:15" ht="15" x14ac:dyDescent="0.25">
      <c r="B290" s="72">
        <v>285</v>
      </c>
      <c r="C290" s="84" t="s">
        <v>15</v>
      </c>
      <c r="D290" s="85" t="str">
        <f>IF(C290="","",VLOOKUP(C290,'[1]MASTER LIST VEHICLE'!$C$4:$H$156,6,FALSE))</f>
        <v>TOYOTA INNOVA</v>
      </c>
      <c r="E290" s="84">
        <v>29568</v>
      </c>
      <c r="F290" s="84"/>
      <c r="G290" s="86" t="str">
        <f t="shared" si="28"/>
        <v>DEXLITE</v>
      </c>
      <c r="H290" s="87" t="str">
        <f>IF(C290="","",VLOOKUP(C290,'[1]MASTER LIST VEHICLE'!$C$4:$Q$156,15,FALSE))</f>
        <v>MANAGEMENT</v>
      </c>
      <c r="I290" s="84">
        <v>137</v>
      </c>
      <c r="J290" s="89">
        <v>43599</v>
      </c>
      <c r="K290" s="77">
        <f t="shared" si="27"/>
        <v>5</v>
      </c>
      <c r="L290" s="90">
        <v>500000</v>
      </c>
      <c r="M290" s="91">
        <f t="shared" si="29"/>
        <v>48.07692307692308</v>
      </c>
      <c r="N290" s="92" t="str">
        <f>IF(C290="","",VLOOKUP(C290,'[1]MASTER LIST VEHICLE'!$C$4:$AD$154,28,FALSE))</f>
        <v>7000003617/10C0299JA</v>
      </c>
      <c r="O290" s="92" t="s">
        <v>63</v>
      </c>
    </row>
    <row r="291" spans="2:15" ht="15" hidden="1" x14ac:dyDescent="0.25">
      <c r="B291" s="72">
        <v>286</v>
      </c>
      <c r="C291" s="84" t="s">
        <v>17</v>
      </c>
      <c r="D291" s="85" t="str">
        <f>IF(C291="","",VLOOKUP(C291,'[1]MASTER LIST VEHICLE'!$C$4:$H$156,6,FALSE))</f>
        <v>FORD RANGER</v>
      </c>
      <c r="E291" s="84">
        <v>157089</v>
      </c>
      <c r="F291" s="84"/>
      <c r="G291" s="86" t="str">
        <f t="shared" si="28"/>
        <v>DEXLITE</v>
      </c>
      <c r="H291" s="87" t="str">
        <f>IF(C291="","",VLOOKUP(C291,'[1]MASTER LIST VEHICLE'!$C$4:$Q$156,15,FALSE))</f>
        <v>HC &amp; SUPPORT SERVICES</v>
      </c>
      <c r="I291" s="88">
        <v>138</v>
      </c>
      <c r="J291" s="89">
        <v>43598</v>
      </c>
      <c r="K291" s="77">
        <f t="shared" si="27"/>
        <v>5</v>
      </c>
      <c r="L291" s="94">
        <v>400000</v>
      </c>
      <c r="M291" s="91">
        <f t="shared" si="29"/>
        <v>38.46153846153846</v>
      </c>
      <c r="N291" s="92" t="str">
        <f>IF(C291="","",VLOOKUP(C291,'[1]MASTER LIST VEHICLE'!$C$4:$AD$154,28,FALSE))</f>
        <v>7000003617/10C0299JO</v>
      </c>
      <c r="O291" s="92" t="s">
        <v>63</v>
      </c>
    </row>
    <row r="292" spans="2:15" ht="15" hidden="1" x14ac:dyDescent="0.25">
      <c r="B292" s="72">
        <v>287</v>
      </c>
      <c r="C292" s="93" t="s">
        <v>26</v>
      </c>
      <c r="D292" s="85" t="str">
        <f>IF(C292="","",VLOOKUP(C292,'[1]MASTER LIST VEHICLE'!$C$4:$H$156,6,FALSE))</f>
        <v>TOYOTA AVANZA</v>
      </c>
      <c r="E292" s="84">
        <v>228287</v>
      </c>
      <c r="F292" s="84"/>
      <c r="G292" s="86" t="str">
        <f t="shared" si="28"/>
        <v>PERTALITE</v>
      </c>
      <c r="H292" s="87" t="str">
        <f>IF(C292="","",VLOOKUP(C292,'[1]MASTER LIST VEHICLE'!$C$4:$Q$156,15,FALSE))</f>
        <v>HC &amp; SUPPORT SERVICES</v>
      </c>
      <c r="I292" s="84">
        <v>139</v>
      </c>
      <c r="J292" s="89">
        <v>43598</v>
      </c>
      <c r="K292" s="77">
        <f t="shared" si="27"/>
        <v>5</v>
      </c>
      <c r="L292" s="90">
        <v>250000</v>
      </c>
      <c r="M292" s="91">
        <f t="shared" si="29"/>
        <v>31.847133757961782</v>
      </c>
      <c r="N292" s="92" t="str">
        <f>IF(C292="","",VLOOKUP(C292,'[1]MASTER LIST VEHICLE'!$C$4:$AD$154,28,FALSE))</f>
        <v>7000003617/10C0299JO</v>
      </c>
      <c r="O292" s="81" t="s">
        <v>64</v>
      </c>
    </row>
    <row r="293" spans="2:15" ht="15" hidden="1" x14ac:dyDescent="0.25">
      <c r="B293" s="72">
        <v>288</v>
      </c>
      <c r="C293" s="93" t="s">
        <v>13</v>
      </c>
      <c r="D293" s="85" t="str">
        <f>IF(C293="","",VLOOKUP(C293,'[1]MASTER LIST VEHICLE'!$C$4:$H$156,6,FALSE))</f>
        <v>ISUZU PANTHER</v>
      </c>
      <c r="E293" s="84">
        <v>110010</v>
      </c>
      <c r="F293" s="84"/>
      <c r="G293" s="86" t="str">
        <f t="shared" si="28"/>
        <v>DEXLITE</v>
      </c>
      <c r="H293" s="87" t="str">
        <f>IF(C293="","",VLOOKUP(C293,'[1]MASTER LIST VEHICLE'!$C$4:$Q$156,15,FALSE))</f>
        <v>FINANCE &amp; CONTRACT MANAGEMENT</v>
      </c>
      <c r="I293" s="88">
        <v>140</v>
      </c>
      <c r="J293" s="89">
        <v>43599</v>
      </c>
      <c r="K293" s="77">
        <f t="shared" si="27"/>
        <v>5</v>
      </c>
      <c r="L293" s="94">
        <v>400000</v>
      </c>
      <c r="M293" s="91">
        <f t="shared" si="29"/>
        <v>38.46153846153846</v>
      </c>
      <c r="N293" s="92" t="str">
        <f>IF(C293="","",VLOOKUP(C293,'[1]MASTER LIST VEHICLE'!$C$4:$AD$154,28,FALSE))</f>
        <v>7000003617/10C0299KB</v>
      </c>
      <c r="O293" s="81" t="s">
        <v>64</v>
      </c>
    </row>
    <row r="294" spans="2:15" ht="15" hidden="1" x14ac:dyDescent="0.25">
      <c r="B294" s="72">
        <v>289</v>
      </c>
      <c r="C294" s="84" t="s">
        <v>52</v>
      </c>
      <c r="D294" s="85" t="str">
        <f>IF(C294="","",VLOOKUP(C294,'[1]MASTER LIST VEHICLE'!$C$4:$H$156,6,FALSE))</f>
        <v>TOYOTA KIJANG</v>
      </c>
      <c r="E294" s="84">
        <v>284724</v>
      </c>
      <c r="F294" s="84"/>
      <c r="G294" s="86" t="str">
        <f t="shared" si="28"/>
        <v>DEXLITE</v>
      </c>
      <c r="H294" s="87" t="str">
        <f>IF(C294="","",VLOOKUP(C294,'[1]MASTER LIST VEHICLE'!$C$4:$Q$156,15,FALSE))</f>
        <v>HC &amp; SUPPORT SERVICES</v>
      </c>
      <c r="I294" s="84">
        <v>141</v>
      </c>
      <c r="J294" s="89">
        <v>43600</v>
      </c>
      <c r="K294" s="77">
        <f t="shared" si="27"/>
        <v>5</v>
      </c>
      <c r="L294" s="90">
        <v>400000</v>
      </c>
      <c r="M294" s="91">
        <f t="shared" si="29"/>
        <v>38.46153846153846</v>
      </c>
      <c r="N294" s="92" t="str">
        <f>IF(C294="","",VLOOKUP(C294,'[1]MASTER LIST VEHICLE'!$C$4:$AD$154,28,FALSE))</f>
        <v>7000003617/10C0299JO</v>
      </c>
      <c r="O294" s="81" t="s">
        <v>63</v>
      </c>
    </row>
    <row r="295" spans="2:15" ht="15" hidden="1" x14ac:dyDescent="0.25">
      <c r="B295" s="72">
        <v>290</v>
      </c>
      <c r="C295" s="84" t="s">
        <v>26</v>
      </c>
      <c r="D295" s="85" t="str">
        <f>IF(C295="","",VLOOKUP(C295,'[1]MASTER LIST VEHICLE'!$C$4:$H$156,6,FALSE))</f>
        <v>TOYOTA AVANZA</v>
      </c>
      <c r="E295" s="84">
        <v>228747</v>
      </c>
      <c r="F295" s="84"/>
      <c r="G295" s="86" t="str">
        <f t="shared" si="28"/>
        <v>PERTALITE</v>
      </c>
      <c r="H295" s="87" t="str">
        <f>IF(C295="","",VLOOKUP(C295,'[1]MASTER LIST VEHICLE'!$C$4:$Q$156,15,FALSE))</f>
        <v>HC &amp; SUPPORT SERVICES</v>
      </c>
      <c r="I295" s="88">
        <v>142</v>
      </c>
      <c r="J295" s="89">
        <v>43602</v>
      </c>
      <c r="K295" s="77">
        <f t="shared" si="27"/>
        <v>5</v>
      </c>
      <c r="L295" s="90">
        <v>350000</v>
      </c>
      <c r="M295" s="91">
        <f t="shared" si="29"/>
        <v>44.585987261146499</v>
      </c>
      <c r="N295" s="92" t="str">
        <f>IF(C295="","",VLOOKUP(C295,'[1]MASTER LIST VEHICLE'!$C$4:$AD$154,28,FALSE))</f>
        <v>7000003617/10C0299JO</v>
      </c>
      <c r="O295" s="81" t="s">
        <v>64</v>
      </c>
    </row>
    <row r="296" spans="2:15" ht="15" hidden="1" x14ac:dyDescent="0.25">
      <c r="B296" s="72">
        <v>291</v>
      </c>
      <c r="C296" s="84" t="s">
        <v>52</v>
      </c>
      <c r="D296" s="85" t="str">
        <f>IF(C296="","",VLOOKUP(C296,'[1]MASTER LIST VEHICLE'!$C$4:$H$156,6,FALSE))</f>
        <v>TOYOTA KIJANG</v>
      </c>
      <c r="E296" s="84"/>
      <c r="F296" s="84"/>
      <c r="G296" s="86" t="str">
        <f t="shared" si="28"/>
        <v>DEXLITE</v>
      </c>
      <c r="H296" s="87" t="str">
        <f>IF(C296="","",VLOOKUP(C296,'[1]MASTER LIST VEHICLE'!$C$4:$Q$156,15,FALSE))</f>
        <v>HC &amp; SUPPORT SERVICES</v>
      </c>
      <c r="I296" s="84">
        <v>143</v>
      </c>
      <c r="J296" s="89">
        <v>43603</v>
      </c>
      <c r="K296" s="77">
        <f t="shared" si="27"/>
        <v>5</v>
      </c>
      <c r="L296" s="94">
        <v>350000</v>
      </c>
      <c r="M296" s="91">
        <f t="shared" si="29"/>
        <v>33.653846153846153</v>
      </c>
      <c r="N296" s="92" t="str">
        <f>IF(C296="","",VLOOKUP(C296,'[1]MASTER LIST VEHICLE'!$C$4:$AD$154,28,FALSE))</f>
        <v>7000003617/10C0299JO</v>
      </c>
      <c r="O296" s="81" t="s">
        <v>63</v>
      </c>
    </row>
    <row r="297" spans="2:15" ht="15" hidden="1" x14ac:dyDescent="0.25">
      <c r="B297" s="72">
        <v>292</v>
      </c>
      <c r="C297" s="93" t="s">
        <v>20</v>
      </c>
      <c r="D297" s="85" t="str">
        <f>IF(C297="","",VLOOKUP(C297,'[1]MASTER LIST VEHICLE'!$C$4:$H$156,6,FALSE))</f>
        <v>ISUZU PANTHER</v>
      </c>
      <c r="E297" s="84">
        <v>104626</v>
      </c>
      <c r="F297" s="84"/>
      <c r="G297" s="86" t="str">
        <f t="shared" ref="G297:G328" si="30">IF(D297="","",IF(OR(D297="TOYOTA KIJANG",D297="ISUZU PANTHER",D297="TOYOTA INNOVA",D297="TOYOTA FORTUNER",D297="FORD RANGER",D297="TOYOTA HILUX"),"DEXLITE","PERTALITE"))</f>
        <v>DEXLITE</v>
      </c>
      <c r="H297" s="87" t="str">
        <f>IF(C297="","",VLOOKUP(C297,'[1]MASTER LIST VEHICLE'!$C$4:$Q$156,15,FALSE))</f>
        <v>PARTS OPERATION &amp; DISTRIBUTION LOBU</v>
      </c>
      <c r="I297" s="84">
        <v>144</v>
      </c>
      <c r="J297" s="89">
        <v>43604</v>
      </c>
      <c r="K297" s="77">
        <f t="shared" si="27"/>
        <v>5</v>
      </c>
      <c r="L297" s="90">
        <v>300000</v>
      </c>
      <c r="M297" s="91">
        <f t="shared" si="29"/>
        <v>28.846153846153847</v>
      </c>
      <c r="N297" s="92" t="str">
        <f>IF(C297="","",VLOOKUP(C297,'[1]MASTER LIST VEHICLE'!$C$4:$AD$154,28,FALSE))</f>
        <v>7000003617/10C0230HY</v>
      </c>
      <c r="O297" s="81" t="s">
        <v>64</v>
      </c>
    </row>
    <row r="298" spans="2:15" ht="15" hidden="1" x14ac:dyDescent="0.25">
      <c r="B298" s="72">
        <v>293</v>
      </c>
      <c r="C298" s="84" t="s">
        <v>26</v>
      </c>
      <c r="D298" s="85" t="str">
        <f>IF(C298="","",VLOOKUP(C298,'[1]MASTER LIST VEHICLE'!$C$4:$H$156,6,FALSE))</f>
        <v>TOYOTA AVANZA</v>
      </c>
      <c r="E298" s="84">
        <v>229210</v>
      </c>
      <c r="F298" s="84"/>
      <c r="G298" s="86" t="str">
        <f t="shared" si="30"/>
        <v>PERTALITE</v>
      </c>
      <c r="H298" s="87" t="str">
        <f>IF(C298="","",VLOOKUP(C298,'[1]MASTER LIST VEHICLE'!$C$4:$Q$156,15,FALSE))</f>
        <v>HC &amp; SUPPORT SERVICES</v>
      </c>
      <c r="I298" s="88">
        <v>145</v>
      </c>
      <c r="J298" s="89">
        <v>43604</v>
      </c>
      <c r="K298" s="77">
        <f t="shared" si="27"/>
        <v>5</v>
      </c>
      <c r="L298" s="90">
        <v>250000</v>
      </c>
      <c r="M298" s="91">
        <f t="shared" si="29"/>
        <v>31.847133757961782</v>
      </c>
      <c r="N298" s="92" t="str">
        <f>IF(C298="","",VLOOKUP(C298,'[1]MASTER LIST VEHICLE'!$C$4:$AD$154,28,FALSE))</f>
        <v>7000003617/10C0299JO</v>
      </c>
      <c r="O298" s="81" t="s">
        <v>64</v>
      </c>
    </row>
    <row r="299" spans="2:15" ht="15" hidden="1" x14ac:dyDescent="0.25">
      <c r="B299" s="72">
        <v>294</v>
      </c>
      <c r="C299" s="84" t="s">
        <v>11</v>
      </c>
      <c r="D299" s="85" t="str">
        <f>IF(C299="","",VLOOKUP(C299,'[1]MASTER LIST VEHICLE'!$C$4:$H$156,6,FALSE))</f>
        <v>TOYOTA FORTUNER</v>
      </c>
      <c r="E299" s="84">
        <v>90669</v>
      </c>
      <c r="F299" s="84"/>
      <c r="G299" s="86" t="str">
        <f t="shared" si="30"/>
        <v>DEXLITE</v>
      </c>
      <c r="H299" s="87" t="str">
        <f>IF(C299="","",VLOOKUP(C299,'[1]MASTER LIST VEHICLE'!$C$4:$Q$156,15,FALSE))</f>
        <v>MANAGEMENT</v>
      </c>
      <c r="I299" s="84">
        <v>146</v>
      </c>
      <c r="J299" s="89">
        <v>43605</v>
      </c>
      <c r="K299" s="77">
        <f t="shared" si="27"/>
        <v>5</v>
      </c>
      <c r="L299" s="94">
        <v>250000</v>
      </c>
      <c r="M299" s="91">
        <f t="shared" si="29"/>
        <v>24.03846153846154</v>
      </c>
      <c r="N299" s="92" t="str">
        <f>IF(C299="","",VLOOKUP(C299,'[1]MASTER LIST VEHICLE'!$C$4:$AD$154,28,FALSE))</f>
        <v>7000003617/10C0299JA</v>
      </c>
      <c r="O299" s="81" t="s">
        <v>64</v>
      </c>
    </row>
    <row r="300" spans="2:15" ht="15" hidden="1" x14ac:dyDescent="0.25">
      <c r="B300" s="72">
        <v>295</v>
      </c>
      <c r="C300" s="93" t="s">
        <v>10</v>
      </c>
      <c r="D300" s="85" t="str">
        <f>IF(C300="","",VLOOKUP(C300,'[1]MASTER LIST VEHICLE'!$C$4:$H$156,6,FALSE))</f>
        <v>TOYOTA FORTUNER</v>
      </c>
      <c r="E300" s="84"/>
      <c r="F300" s="84"/>
      <c r="G300" s="86" t="str">
        <f t="shared" si="30"/>
        <v>DEXLITE</v>
      </c>
      <c r="H300" s="87" t="str">
        <f>IF(C300="","",VLOOKUP(C300,'[1]MASTER LIST VEHICLE'!$C$4:$Q$156,15,FALSE))</f>
        <v>MANAGEMENT</v>
      </c>
      <c r="I300" s="88">
        <v>147</v>
      </c>
      <c r="J300" s="89">
        <v>43605</v>
      </c>
      <c r="K300" s="77">
        <f t="shared" si="27"/>
        <v>5</v>
      </c>
      <c r="L300" s="90">
        <v>500000</v>
      </c>
      <c r="M300" s="91">
        <f t="shared" si="29"/>
        <v>48.07692307692308</v>
      </c>
      <c r="N300" s="92" t="str">
        <f>IF(C300="","",VLOOKUP(C300,'[1]MASTER LIST VEHICLE'!$C$4:$AD$154,28,FALSE))</f>
        <v>7000003617/10C0299JO</v>
      </c>
      <c r="O300" s="81" t="s">
        <v>64</v>
      </c>
    </row>
    <row r="301" spans="2:15" ht="15" hidden="1" x14ac:dyDescent="0.25">
      <c r="B301" s="72">
        <v>296</v>
      </c>
      <c r="C301" s="84" t="s">
        <v>17</v>
      </c>
      <c r="D301" s="85" t="str">
        <f>IF(C301="","",VLOOKUP(C301,'[1]MASTER LIST VEHICLE'!$C$4:$H$156,6,FALSE))</f>
        <v>FORD RANGER</v>
      </c>
      <c r="E301" s="84">
        <v>157466</v>
      </c>
      <c r="F301" s="84"/>
      <c r="G301" s="86" t="str">
        <f t="shared" si="30"/>
        <v>DEXLITE</v>
      </c>
      <c r="H301" s="87" t="str">
        <f>IF(C301="","",VLOOKUP(C301,'[1]MASTER LIST VEHICLE'!$C$4:$Q$156,15,FALSE))</f>
        <v>HC &amp; SUPPORT SERVICES</v>
      </c>
      <c r="I301" s="84">
        <v>148</v>
      </c>
      <c r="J301" s="89">
        <v>43605</v>
      </c>
      <c r="K301" s="77">
        <f t="shared" si="27"/>
        <v>5</v>
      </c>
      <c r="L301" s="90">
        <v>400000</v>
      </c>
      <c r="M301" s="91">
        <f t="shared" si="29"/>
        <v>38.46153846153846</v>
      </c>
      <c r="N301" s="92" t="str">
        <f>IF(C301="","",VLOOKUP(C301,'[1]MASTER LIST VEHICLE'!$C$4:$AD$154,28,FALSE))</f>
        <v>7000003617/10C0299JO</v>
      </c>
      <c r="O301" s="92" t="s">
        <v>63</v>
      </c>
    </row>
    <row r="302" spans="2:15" ht="15" hidden="1" x14ac:dyDescent="0.25">
      <c r="B302" s="72">
        <v>297</v>
      </c>
      <c r="C302" s="84" t="s">
        <v>21</v>
      </c>
      <c r="D302" s="85" t="str">
        <f>IF(C302="","",VLOOKUP(C302,'[1]MASTER LIST VEHICLE'!$C$4:$H$156,6,FALSE))</f>
        <v>ISUZU PANTHER</v>
      </c>
      <c r="E302" s="84">
        <v>133619</v>
      </c>
      <c r="F302" s="84"/>
      <c r="G302" s="86" t="str">
        <f t="shared" si="30"/>
        <v>DEXLITE</v>
      </c>
      <c r="H302" s="95" t="str">
        <f>IF(C302="","",VLOOKUP(C302,'[1]MASTER LIST VEHICLE'!$C$4:$Q$156,15,FALSE))</f>
        <v>HC &amp; SUPPORT SERVICES</v>
      </c>
      <c r="I302" s="88">
        <v>149</v>
      </c>
      <c r="J302" s="89">
        <v>43605</v>
      </c>
      <c r="K302" s="77">
        <f t="shared" si="27"/>
        <v>5</v>
      </c>
      <c r="L302" s="94">
        <v>300000</v>
      </c>
      <c r="M302" s="91">
        <f t="shared" si="29"/>
        <v>28.846153846153847</v>
      </c>
      <c r="N302" s="92" t="str">
        <f>IF(C302="","",VLOOKUP(C302,'[1]MASTER LIST VEHICLE'!$C$4:$AD$154,28,FALSE))</f>
        <v>7000003617/10C0299HV</v>
      </c>
      <c r="O302" s="92" t="s">
        <v>63</v>
      </c>
    </row>
    <row r="303" spans="2:15" ht="15" hidden="1" x14ac:dyDescent="0.25">
      <c r="B303" s="72">
        <v>298</v>
      </c>
      <c r="C303" s="93" t="s">
        <v>13</v>
      </c>
      <c r="D303" s="85" t="str">
        <f>IF(C303="","",VLOOKUP(C303,'[1]MASTER LIST VEHICLE'!$C$4:$H$156,6,FALSE))</f>
        <v>ISUZU PANTHER</v>
      </c>
      <c r="E303" s="84">
        <v>11510</v>
      </c>
      <c r="F303" s="84"/>
      <c r="G303" s="86" t="str">
        <f t="shared" si="30"/>
        <v>DEXLITE</v>
      </c>
      <c r="H303" s="87" t="str">
        <f>IF(C303="","",VLOOKUP(C303,'[1]MASTER LIST VEHICLE'!$C$4:$Q$156,15,FALSE))</f>
        <v>FINANCE &amp; CONTRACT MANAGEMENT</v>
      </c>
      <c r="I303" s="84">
        <v>150</v>
      </c>
      <c r="J303" s="89">
        <v>43605</v>
      </c>
      <c r="K303" s="77">
        <f t="shared" si="27"/>
        <v>5</v>
      </c>
      <c r="L303" s="90">
        <v>400000</v>
      </c>
      <c r="M303" s="91">
        <f t="shared" si="29"/>
        <v>38.46153846153846</v>
      </c>
      <c r="N303" s="92" t="str">
        <f>IF(C303="","",VLOOKUP(C303,'[1]MASTER LIST VEHICLE'!$C$4:$AD$154,28,FALSE))</f>
        <v>7000003617/10C0299KB</v>
      </c>
      <c r="O303" s="81" t="s">
        <v>64</v>
      </c>
    </row>
    <row r="304" spans="2:15" ht="15" hidden="1" x14ac:dyDescent="0.25">
      <c r="B304" s="72">
        <v>299</v>
      </c>
      <c r="C304" s="84" t="s">
        <v>20</v>
      </c>
      <c r="D304" s="85" t="str">
        <f>IF(C304="","",VLOOKUP(C304,'[1]MASTER LIST VEHICLE'!$C$4:$H$156,6,FALSE))</f>
        <v>ISUZU PANTHER</v>
      </c>
      <c r="E304" s="84"/>
      <c r="F304" s="84"/>
      <c r="G304" s="86" t="str">
        <f t="shared" si="30"/>
        <v>DEXLITE</v>
      </c>
      <c r="H304" s="87" t="str">
        <f>IF(C304="","",VLOOKUP(C304,'[1]MASTER LIST VEHICLE'!$C$4:$Q$156,15,FALSE))</f>
        <v>PARTS OPERATION &amp; DISTRIBUTION LOBU</v>
      </c>
      <c r="I304" s="88">
        <v>151</v>
      </c>
      <c r="J304" s="89">
        <v>43606</v>
      </c>
      <c r="K304" s="77">
        <f t="shared" si="27"/>
        <v>5</v>
      </c>
      <c r="L304" s="94">
        <v>300000</v>
      </c>
      <c r="M304" s="91">
        <f t="shared" si="29"/>
        <v>28.846153846153847</v>
      </c>
      <c r="N304" s="92" t="str">
        <f>IF(C304="","",VLOOKUP(C304,'[1]MASTER LIST VEHICLE'!$C$4:$AD$154,28,FALSE))</f>
        <v>7000003617/10C0230HY</v>
      </c>
      <c r="O304" s="81" t="s">
        <v>64</v>
      </c>
    </row>
    <row r="305" spans="2:15" ht="15" hidden="1" x14ac:dyDescent="0.25">
      <c r="B305" s="72">
        <v>300</v>
      </c>
      <c r="C305" s="84" t="s">
        <v>52</v>
      </c>
      <c r="D305" s="85" t="s">
        <v>48</v>
      </c>
      <c r="E305" s="84">
        <v>285600</v>
      </c>
      <c r="F305" s="84"/>
      <c r="G305" s="86" t="str">
        <f t="shared" si="30"/>
        <v>DEXLITE</v>
      </c>
      <c r="H305" s="87" t="str">
        <f>IF(C305="","",VLOOKUP(C305,'[1]MASTER LIST VEHICLE'!$C$4:$Q$156,15,FALSE))</f>
        <v>HC &amp; SUPPORT SERVICES</v>
      </c>
      <c r="I305" s="84">
        <v>152</v>
      </c>
      <c r="J305" s="89">
        <v>43607</v>
      </c>
      <c r="K305" s="77">
        <f t="shared" si="27"/>
        <v>5</v>
      </c>
      <c r="L305" s="90">
        <v>300000</v>
      </c>
      <c r="M305" s="91">
        <f t="shared" si="29"/>
        <v>28.846153846153847</v>
      </c>
      <c r="N305" s="92" t="str">
        <f>IF(C305="","",VLOOKUP(C305,'[1]MASTER LIST VEHICLE'!$C$4:$AD$154,28,FALSE))</f>
        <v>7000003617/10C0299JO</v>
      </c>
      <c r="O305" s="81" t="s">
        <v>63</v>
      </c>
    </row>
    <row r="306" spans="2:15" ht="15" hidden="1" x14ac:dyDescent="0.25">
      <c r="B306" s="72">
        <v>301</v>
      </c>
      <c r="C306" s="84" t="s">
        <v>35</v>
      </c>
      <c r="D306" s="85" t="str">
        <f>IF(C306="","",VLOOKUP(C306,'[1]MASTER LIST VEHICLE'!$C$4:$H$156,6,FALSE))</f>
        <v>TOYOTA FORTUNER</v>
      </c>
      <c r="E306" s="84"/>
      <c r="F306" s="84"/>
      <c r="G306" s="86" t="str">
        <f t="shared" si="30"/>
        <v>DEXLITE</v>
      </c>
      <c r="H306" s="87" t="str">
        <f>IF(C306="","",VLOOKUP(C306,'[1]MASTER LIST VEHICLE'!$C$4:$Q$156,15,FALSE))</f>
        <v>MANAGEMENT</v>
      </c>
      <c r="I306" s="88">
        <v>153</v>
      </c>
      <c r="J306" s="89">
        <v>43607</v>
      </c>
      <c r="K306" s="77">
        <f t="shared" si="27"/>
        <v>5</v>
      </c>
      <c r="L306" s="90">
        <v>450000</v>
      </c>
      <c r="M306" s="91">
        <f t="shared" si="29"/>
        <v>43.269230769230766</v>
      </c>
      <c r="N306" s="92" t="str">
        <f>IF(C306="","",VLOOKUP(C306,'[1]MASTER LIST VEHICLE'!$C$4:$AD$154,28,FALSE))</f>
        <v>7000003617/10C0299JA</v>
      </c>
      <c r="O306" s="81" t="s">
        <v>64</v>
      </c>
    </row>
    <row r="307" spans="2:15" ht="15" hidden="1" x14ac:dyDescent="0.25">
      <c r="B307" s="72">
        <v>302</v>
      </c>
      <c r="C307" s="84" t="s">
        <v>33</v>
      </c>
      <c r="D307" s="85" t="str">
        <f>IF(C307="","",VLOOKUP(C307,'[1]MASTER LIST VEHICLE'!$C$4:$H$156,6,FALSE))</f>
        <v>TOYOTA AVANZA</v>
      </c>
      <c r="E307" s="84">
        <v>16004</v>
      </c>
      <c r="F307" s="84"/>
      <c r="G307" s="86" t="str">
        <f t="shared" si="30"/>
        <v>PERTALITE</v>
      </c>
      <c r="H307" s="87" t="str">
        <f>IF(C307="","",VLOOKUP(C307,'[1]MASTER LIST VEHICLE'!$C$4:$Q$156,15,FALSE))</f>
        <v>HC &amp; SUPPORT SERVICES</v>
      </c>
      <c r="I307" s="88">
        <v>154</v>
      </c>
      <c r="J307" s="89">
        <v>43608</v>
      </c>
      <c r="K307" s="77">
        <f t="shared" si="27"/>
        <v>5</v>
      </c>
      <c r="L307" s="90">
        <v>300000</v>
      </c>
      <c r="M307" s="91">
        <f>IF(G307="DEXLITE",L307/10400,IF(G307="PERTALITE",L307/7850,""))</f>
        <v>38.216560509554142</v>
      </c>
      <c r="N307" s="92" t="str">
        <f>IF(C307="","",VLOOKUP(C307,'[1]MASTER LIST VEHICLE'!$C$4:$AD$154,28,FALSE))</f>
        <v>7000003617/10C0299JB</v>
      </c>
      <c r="O307" s="81" t="s">
        <v>64</v>
      </c>
    </row>
    <row r="308" spans="2:15" ht="15" hidden="1" x14ac:dyDescent="0.25">
      <c r="B308" s="72">
        <v>303</v>
      </c>
      <c r="C308" s="84" t="s">
        <v>21</v>
      </c>
      <c r="D308" s="85" t="str">
        <f>IF(C308="","",VLOOKUP(C308,'[1]MASTER LIST VEHICLE'!$C$4:$H$156,6,FALSE))</f>
        <v>ISUZU PANTHER</v>
      </c>
      <c r="E308" s="84">
        <v>134095</v>
      </c>
      <c r="F308" s="84"/>
      <c r="G308" s="86" t="str">
        <f t="shared" si="30"/>
        <v>DEXLITE</v>
      </c>
      <c r="H308" s="87" t="str">
        <f>IF(C308="","",VLOOKUP(C308,'[1]MASTER LIST VEHICLE'!$C$4:$Q$156,15,FALSE))</f>
        <v>HC &amp; SUPPORT SERVICES</v>
      </c>
      <c r="I308" s="84">
        <v>155</v>
      </c>
      <c r="J308" s="89">
        <v>43608</v>
      </c>
      <c r="K308" s="77">
        <f t="shared" si="27"/>
        <v>5</v>
      </c>
      <c r="L308" s="90">
        <v>400000</v>
      </c>
      <c r="M308" s="91">
        <f t="shared" ref="M308:M349" si="31">IF(G308="DEXLITE",L308/10400,IF(G308="PERTALITE",L308/7850,""))</f>
        <v>38.46153846153846</v>
      </c>
      <c r="N308" s="92" t="str">
        <f>IF(C308="","",VLOOKUP(C308,'[1]MASTER LIST VEHICLE'!$C$4:$AD$154,28,FALSE))</f>
        <v>7000003617/10C0299HV</v>
      </c>
      <c r="O308" s="92" t="s">
        <v>63</v>
      </c>
    </row>
    <row r="309" spans="2:15" ht="15" hidden="1" x14ac:dyDescent="0.25">
      <c r="B309" s="72">
        <v>304</v>
      </c>
      <c r="C309" s="84" t="s">
        <v>17</v>
      </c>
      <c r="D309" s="85" t="str">
        <f>IF(C309="","",VLOOKUP(C309,'[1]MASTER LIST VEHICLE'!$C$4:$H$156,6,FALSE))</f>
        <v>FORD RANGER</v>
      </c>
      <c r="E309" s="84">
        <v>157847</v>
      </c>
      <c r="F309" s="84"/>
      <c r="G309" s="86" t="str">
        <f t="shared" si="30"/>
        <v>DEXLITE</v>
      </c>
      <c r="H309" s="87" t="str">
        <f>IF(C309="","",VLOOKUP(C309,'[1]MASTER LIST VEHICLE'!$C$4:$Q$156,15,FALSE))</f>
        <v>HC &amp; SUPPORT SERVICES</v>
      </c>
      <c r="I309" s="88">
        <v>156</v>
      </c>
      <c r="J309" s="89">
        <v>43609</v>
      </c>
      <c r="K309" s="77">
        <f t="shared" si="27"/>
        <v>5</v>
      </c>
      <c r="L309" s="90">
        <v>500000</v>
      </c>
      <c r="M309" s="91">
        <f t="shared" si="31"/>
        <v>48.07692307692308</v>
      </c>
      <c r="N309" s="92" t="str">
        <f>IF(C309="","",VLOOKUP(C309,'[1]MASTER LIST VEHICLE'!$C$4:$AD$154,28,FALSE))</f>
        <v>7000003617/10C0299JO</v>
      </c>
      <c r="O309" s="92" t="s">
        <v>63</v>
      </c>
    </row>
    <row r="310" spans="2:15" ht="15" hidden="1" x14ac:dyDescent="0.25">
      <c r="B310" s="72">
        <v>305</v>
      </c>
      <c r="C310" s="84" t="s">
        <v>52</v>
      </c>
      <c r="D310" s="85" t="str">
        <f>IF(C310="","",VLOOKUP(C310,'[1]MASTER LIST VEHICLE'!$C$4:$H$156,6,FALSE))</f>
        <v>TOYOTA KIJANG</v>
      </c>
      <c r="E310" s="84"/>
      <c r="F310" s="93"/>
      <c r="G310" s="86" t="str">
        <f t="shared" si="30"/>
        <v>DEXLITE</v>
      </c>
      <c r="H310" s="87" t="str">
        <f>IF(C310="","",VLOOKUP(C310,'[1]MASTER LIST VEHICLE'!$C$4:$Q$156,15,FALSE))</f>
        <v>HC &amp; SUPPORT SERVICES</v>
      </c>
      <c r="I310" s="84">
        <v>157</v>
      </c>
      <c r="J310" s="89">
        <v>43609</v>
      </c>
      <c r="K310" s="77">
        <f t="shared" si="27"/>
        <v>5</v>
      </c>
      <c r="L310" s="90">
        <v>400000</v>
      </c>
      <c r="M310" s="91">
        <f t="shared" si="31"/>
        <v>38.46153846153846</v>
      </c>
      <c r="N310" s="92" t="str">
        <f>IF(C310="","",VLOOKUP(C310,'[1]MASTER LIST VEHICLE'!$C$4:$AD$154,28,FALSE))</f>
        <v>7000003617/10C0299JO</v>
      </c>
      <c r="O310" s="81" t="s">
        <v>63</v>
      </c>
    </row>
    <row r="311" spans="2:15" ht="15" hidden="1" x14ac:dyDescent="0.25">
      <c r="B311" s="72">
        <v>306</v>
      </c>
      <c r="C311" s="84" t="s">
        <v>26</v>
      </c>
      <c r="D311" s="85" t="str">
        <f>IF(C311="","",VLOOKUP(C311,'[1]MASTER LIST VEHICLE'!$C$4:$H$156,6,FALSE))</f>
        <v>TOYOTA AVANZA</v>
      </c>
      <c r="E311" s="84">
        <v>229592</v>
      </c>
      <c r="F311" s="84"/>
      <c r="G311" s="86" t="str">
        <f t="shared" si="30"/>
        <v>PERTALITE</v>
      </c>
      <c r="H311" s="87" t="str">
        <f>IF(C311="","",VLOOKUP(C311,'[1]MASTER LIST VEHICLE'!$C$4:$Q$156,15,FALSE))</f>
        <v>HC &amp; SUPPORT SERVICES</v>
      </c>
      <c r="I311" s="88">
        <v>158</v>
      </c>
      <c r="J311" s="89">
        <v>43612</v>
      </c>
      <c r="K311" s="77">
        <f t="shared" si="27"/>
        <v>5</v>
      </c>
      <c r="L311" s="90">
        <v>300000</v>
      </c>
      <c r="M311" s="91">
        <f t="shared" si="31"/>
        <v>38.216560509554142</v>
      </c>
      <c r="N311" s="92" t="str">
        <f>IF(C311="","",VLOOKUP(C311,'[1]MASTER LIST VEHICLE'!$C$4:$AD$154,28,FALSE))</f>
        <v>7000003617/10C0299JO</v>
      </c>
      <c r="O311" s="81" t="s">
        <v>64</v>
      </c>
    </row>
    <row r="312" spans="2:15" ht="15" hidden="1" x14ac:dyDescent="0.25">
      <c r="B312" s="72">
        <v>307</v>
      </c>
      <c r="C312" s="84" t="s">
        <v>21</v>
      </c>
      <c r="D312" s="85" t="str">
        <f>IF(C312="","",VLOOKUP(C312,'[1]MASTER LIST VEHICLE'!$C$4:$H$156,6,FALSE))</f>
        <v>ISUZU PANTHER</v>
      </c>
      <c r="E312" s="84">
        <v>13454</v>
      </c>
      <c r="F312" s="84"/>
      <c r="G312" s="86" t="str">
        <f t="shared" si="30"/>
        <v>DEXLITE</v>
      </c>
      <c r="H312" s="87" t="str">
        <f>IF(C312="","",VLOOKUP(C312,'[1]MASTER LIST VEHICLE'!$C$4:$Q$156,15,FALSE))</f>
        <v>HC &amp; SUPPORT SERVICES</v>
      </c>
      <c r="I312" s="84">
        <v>159</v>
      </c>
      <c r="J312" s="89">
        <v>43612</v>
      </c>
      <c r="K312" s="77">
        <f t="shared" si="27"/>
        <v>5</v>
      </c>
      <c r="L312" s="90">
        <v>350000</v>
      </c>
      <c r="M312" s="91">
        <f t="shared" si="31"/>
        <v>33.653846153846153</v>
      </c>
      <c r="N312" s="92" t="str">
        <f>IF(C312="","",VLOOKUP(C312,'[1]MASTER LIST VEHICLE'!$C$4:$AD$154,28,FALSE))</f>
        <v>7000003617/10C0299HV</v>
      </c>
      <c r="O312" s="92" t="s">
        <v>63</v>
      </c>
    </row>
    <row r="313" spans="2:15" ht="15" hidden="1" x14ac:dyDescent="0.25">
      <c r="B313" s="72">
        <v>308</v>
      </c>
      <c r="C313" s="84" t="s">
        <v>52</v>
      </c>
      <c r="D313" s="85" t="str">
        <f>IF(C313="","",VLOOKUP(C313,'[1]MASTER LIST VEHICLE'!$C$4:$H$156,6,FALSE))</f>
        <v>TOYOTA KIJANG</v>
      </c>
      <c r="E313" s="84">
        <v>286384</v>
      </c>
      <c r="F313" s="84"/>
      <c r="G313" s="86" t="str">
        <f t="shared" si="30"/>
        <v>DEXLITE</v>
      </c>
      <c r="H313" s="87" t="str">
        <f>IF(C313="","",VLOOKUP(C313,'[1]MASTER LIST VEHICLE'!$C$4:$Q$156,15,FALSE))</f>
        <v>HC &amp; SUPPORT SERVICES</v>
      </c>
      <c r="I313" s="88">
        <v>160</v>
      </c>
      <c r="J313" s="89">
        <v>43612</v>
      </c>
      <c r="K313" s="77">
        <f t="shared" si="27"/>
        <v>5</v>
      </c>
      <c r="L313" s="90">
        <v>400000</v>
      </c>
      <c r="M313" s="91">
        <f t="shared" si="31"/>
        <v>38.46153846153846</v>
      </c>
      <c r="N313" s="92" t="str">
        <f>IF(C313="","",VLOOKUP(C313,'[1]MASTER LIST VEHICLE'!$C$4:$AD$154,28,FALSE))</f>
        <v>7000003617/10C0299JO</v>
      </c>
      <c r="O313" s="81" t="s">
        <v>63</v>
      </c>
    </row>
    <row r="314" spans="2:15" ht="15" hidden="1" x14ac:dyDescent="0.25">
      <c r="B314" s="72">
        <v>309</v>
      </c>
      <c r="C314" s="93" t="s">
        <v>35</v>
      </c>
      <c r="D314" s="85" t="str">
        <f>IF(C314="","",VLOOKUP(C314,'[1]MASTER LIST VEHICLE'!$C$4:$H$156,6,FALSE))</f>
        <v>TOYOTA FORTUNER</v>
      </c>
      <c r="E314" s="84">
        <v>10395</v>
      </c>
      <c r="F314" s="84"/>
      <c r="G314" s="86" t="str">
        <f t="shared" si="30"/>
        <v>DEXLITE</v>
      </c>
      <c r="H314" s="87" t="str">
        <f>IF(C314="","",VLOOKUP(C314,'[1]MASTER LIST VEHICLE'!$C$4:$Q$156,15,FALSE))</f>
        <v>MANAGEMENT</v>
      </c>
      <c r="I314" s="84">
        <v>161</v>
      </c>
      <c r="J314" s="89">
        <v>43613</v>
      </c>
      <c r="K314" s="77">
        <f t="shared" si="27"/>
        <v>5</v>
      </c>
      <c r="L314" s="90">
        <v>450000</v>
      </c>
      <c r="M314" s="91">
        <f t="shared" si="31"/>
        <v>43.269230769230766</v>
      </c>
      <c r="N314" s="92" t="str">
        <f>IF(C314="","",VLOOKUP(C314,'[1]MASTER LIST VEHICLE'!$C$4:$AD$154,28,FALSE))</f>
        <v>7000003617/10C0299JA</v>
      </c>
      <c r="O314" s="81" t="s">
        <v>64</v>
      </c>
    </row>
    <row r="315" spans="2:15" ht="15" hidden="1" x14ac:dyDescent="0.25">
      <c r="B315" s="72">
        <v>310</v>
      </c>
      <c r="C315" s="84" t="s">
        <v>13</v>
      </c>
      <c r="D315" s="85" t="str">
        <f>IF(C315="","",VLOOKUP(C315,'[1]MASTER LIST VEHICLE'!$C$4:$H$156,6,FALSE))</f>
        <v>ISUZU PANTHER</v>
      </c>
      <c r="E315" s="84">
        <v>111013</v>
      </c>
      <c r="F315" s="84"/>
      <c r="G315" s="86" t="str">
        <f t="shared" si="30"/>
        <v>DEXLITE</v>
      </c>
      <c r="H315" s="87" t="str">
        <f>IF(C315="","",VLOOKUP(C315,'[1]MASTER LIST VEHICLE'!$C$4:$Q$156,15,FALSE))</f>
        <v>FINANCE &amp; CONTRACT MANAGEMENT</v>
      </c>
      <c r="I315" s="88">
        <v>162</v>
      </c>
      <c r="J315" s="89">
        <v>43613</v>
      </c>
      <c r="K315" s="77">
        <f t="shared" si="27"/>
        <v>5</v>
      </c>
      <c r="L315" s="90">
        <v>400000</v>
      </c>
      <c r="M315" s="91">
        <f t="shared" si="31"/>
        <v>38.46153846153846</v>
      </c>
      <c r="N315" s="92" t="str">
        <f>IF(C315="","",VLOOKUP(C315,'[1]MASTER LIST VEHICLE'!$C$4:$AD$154,28,FALSE))</f>
        <v>7000003617/10C0299KB</v>
      </c>
      <c r="O315" s="81" t="s">
        <v>64</v>
      </c>
    </row>
    <row r="316" spans="2:15" ht="15" hidden="1" x14ac:dyDescent="0.25">
      <c r="B316" s="72">
        <v>311</v>
      </c>
      <c r="C316" s="84" t="s">
        <v>11</v>
      </c>
      <c r="D316" s="85" t="str">
        <f>IF(C316="","",VLOOKUP(C316,'[1]MASTER LIST VEHICLE'!$C$4:$H$156,6,FALSE))</f>
        <v>TOYOTA FORTUNER</v>
      </c>
      <c r="E316" s="84"/>
      <c r="F316" s="84"/>
      <c r="G316" s="86" t="str">
        <f t="shared" si="30"/>
        <v>DEXLITE</v>
      </c>
      <c r="H316" s="87" t="str">
        <f>IF(C316="","",VLOOKUP(C316,'[1]MASTER LIST VEHICLE'!$C$4:$Q$156,15,FALSE))</f>
        <v>MANAGEMENT</v>
      </c>
      <c r="I316" s="84">
        <v>163</v>
      </c>
      <c r="J316" s="89">
        <v>43614</v>
      </c>
      <c r="K316" s="77">
        <f t="shared" si="27"/>
        <v>5</v>
      </c>
      <c r="L316" s="94">
        <v>400000</v>
      </c>
      <c r="M316" s="91">
        <f t="shared" si="31"/>
        <v>38.46153846153846</v>
      </c>
      <c r="N316" s="92" t="str">
        <f>IF(C316="","",VLOOKUP(C316,'[1]MASTER LIST VEHICLE'!$C$4:$AD$154,28,FALSE))</f>
        <v>7000003617/10C0299JA</v>
      </c>
      <c r="O316" s="81" t="s">
        <v>64</v>
      </c>
    </row>
    <row r="317" spans="2:15" ht="15" hidden="1" x14ac:dyDescent="0.25">
      <c r="B317" s="72">
        <v>312</v>
      </c>
      <c r="C317" s="84" t="s">
        <v>12</v>
      </c>
      <c r="D317" s="85" t="str">
        <f>IF(C317="","",VLOOKUP(C317,'[1]MASTER LIST VEHICLE'!$C$4:$H$156,6,FALSE))</f>
        <v>FORD RANGER</v>
      </c>
      <c r="E317" s="84">
        <v>713777</v>
      </c>
      <c r="F317" s="84"/>
      <c r="G317" s="86" t="str">
        <f t="shared" si="30"/>
        <v>DEXLITE</v>
      </c>
      <c r="H317" s="87" t="str">
        <f>IF(C317="","",VLOOKUP(C317,'[1]MASTER LIST VEHICLE'!$C$4:$Q$156,15,FALSE))</f>
        <v>PARTS OPERATION &amp; DISTRIBUTION LOBU</v>
      </c>
      <c r="I317" s="88">
        <v>164</v>
      </c>
      <c r="J317" s="89">
        <v>43614</v>
      </c>
      <c r="K317" s="77">
        <f t="shared" si="27"/>
        <v>5</v>
      </c>
      <c r="L317" s="94">
        <v>350000</v>
      </c>
      <c r="M317" s="91">
        <f t="shared" si="31"/>
        <v>33.653846153846153</v>
      </c>
      <c r="N317" s="92" t="str">
        <f>IF(C317="","",VLOOKUP(C317,'[1]MASTER LIST VEHICLE'!$C$4:$AD$154,28,FALSE))</f>
        <v>7000003617/10C5030HY</v>
      </c>
      <c r="O317" s="81" t="s">
        <v>64</v>
      </c>
    </row>
    <row r="318" spans="2:15" ht="15" hidden="1" x14ac:dyDescent="0.25">
      <c r="B318" s="72">
        <v>313</v>
      </c>
      <c r="C318" s="93" t="s">
        <v>20</v>
      </c>
      <c r="D318" s="85" t="str">
        <f>IF(C318="","",VLOOKUP(C318,'[1]MASTER LIST VEHICLE'!$C$4:$H$156,6,FALSE))</f>
        <v>ISUZU PANTHER</v>
      </c>
      <c r="E318" s="84">
        <v>155250</v>
      </c>
      <c r="F318" s="84"/>
      <c r="G318" s="86" t="str">
        <f t="shared" si="30"/>
        <v>DEXLITE</v>
      </c>
      <c r="H318" s="87" t="str">
        <f>IF(C318="","",VLOOKUP(C318,'[1]MASTER LIST VEHICLE'!$C$4:$Q$156,15,FALSE))</f>
        <v>PARTS OPERATION &amp; DISTRIBUTION LOBU</v>
      </c>
      <c r="I318" s="84">
        <v>165</v>
      </c>
      <c r="J318" s="89">
        <v>43614</v>
      </c>
      <c r="K318" s="77">
        <f t="shared" si="27"/>
        <v>5</v>
      </c>
      <c r="L318" s="90">
        <v>350000</v>
      </c>
      <c r="M318" s="91">
        <f t="shared" si="31"/>
        <v>33.653846153846153</v>
      </c>
      <c r="N318" s="92" t="str">
        <f>IF(C318="","",VLOOKUP(C318,'[1]MASTER LIST VEHICLE'!$C$4:$AD$154,28,FALSE))</f>
        <v>7000003617/10C0230HY</v>
      </c>
      <c r="O318" s="81" t="s">
        <v>64</v>
      </c>
    </row>
    <row r="319" spans="2:15" ht="15" hidden="1" x14ac:dyDescent="0.25">
      <c r="B319" s="72">
        <v>314</v>
      </c>
      <c r="C319" s="84" t="s">
        <v>52</v>
      </c>
      <c r="D319" s="85" t="str">
        <f>IF(C319="","",VLOOKUP(C319,'[1]MASTER LIST VEHICLE'!$C$4:$H$156,6,FALSE))</f>
        <v>TOYOTA KIJANG</v>
      </c>
      <c r="E319" s="84">
        <v>286754</v>
      </c>
      <c r="F319" s="84"/>
      <c r="G319" s="86" t="str">
        <f t="shared" si="30"/>
        <v>DEXLITE</v>
      </c>
      <c r="H319" s="87" t="str">
        <f>IF(C319="","",VLOOKUP(C319,'[1]MASTER LIST VEHICLE'!$C$4:$Q$156,15,FALSE))</f>
        <v>HC &amp; SUPPORT SERVICES</v>
      </c>
      <c r="I319" s="88">
        <v>166</v>
      </c>
      <c r="J319" s="89">
        <v>43614</v>
      </c>
      <c r="K319" s="77">
        <f t="shared" si="27"/>
        <v>5</v>
      </c>
      <c r="L319" s="90">
        <v>350000</v>
      </c>
      <c r="M319" s="91">
        <f t="shared" si="31"/>
        <v>33.653846153846153</v>
      </c>
      <c r="N319" s="92" t="str">
        <f>IF(C319="","",VLOOKUP(C319,'[1]MASTER LIST VEHICLE'!$C$4:$AD$154,28,FALSE))</f>
        <v>7000003617/10C0299JO</v>
      </c>
      <c r="O319" s="81" t="s">
        <v>63</v>
      </c>
    </row>
    <row r="320" spans="2:15" ht="15" hidden="1" x14ac:dyDescent="0.25">
      <c r="B320" s="72">
        <v>315</v>
      </c>
      <c r="C320" s="84" t="s">
        <v>17</v>
      </c>
      <c r="D320" s="85" t="str">
        <f>IF(C320="","",VLOOKUP(C320,'[1]MASTER LIST VEHICLE'!$C$4:$H$156,6,FALSE))</f>
        <v>FORD RANGER</v>
      </c>
      <c r="E320" s="84">
        <v>1588858</v>
      </c>
      <c r="F320" s="84"/>
      <c r="G320" s="86" t="str">
        <f t="shared" si="30"/>
        <v>DEXLITE</v>
      </c>
      <c r="H320" s="87" t="str">
        <f>IF(C320="","",VLOOKUP(C320,'[1]MASTER LIST VEHICLE'!$C$4:$Q$156,15,FALSE))</f>
        <v>HC &amp; SUPPORT SERVICES</v>
      </c>
      <c r="I320" s="84">
        <v>167</v>
      </c>
      <c r="J320" s="89">
        <v>43616</v>
      </c>
      <c r="K320" s="77">
        <f t="shared" si="27"/>
        <v>5</v>
      </c>
      <c r="L320" s="94">
        <v>400000</v>
      </c>
      <c r="M320" s="91">
        <f t="shared" si="31"/>
        <v>38.46153846153846</v>
      </c>
      <c r="N320" s="92" t="str">
        <f>IF(C320="","",VLOOKUP(C320,'[1]MASTER LIST VEHICLE'!$C$4:$AD$154,28,FALSE))</f>
        <v>7000003617/10C0299JO</v>
      </c>
      <c r="O320" s="92" t="s">
        <v>63</v>
      </c>
    </row>
    <row r="321" spans="2:15" ht="15" hidden="1" x14ac:dyDescent="0.25">
      <c r="B321" s="72">
        <v>316</v>
      </c>
      <c r="C321" s="84" t="s">
        <v>21</v>
      </c>
      <c r="D321" s="85" t="str">
        <f>IF(C321="","",VLOOKUP(C321,'[1]MASTER LIST VEHICLE'!$C$4:$H$156,6,FALSE))</f>
        <v>ISUZU PANTHER</v>
      </c>
      <c r="E321" s="84"/>
      <c r="F321" s="84"/>
      <c r="G321" s="86" t="str">
        <f t="shared" si="30"/>
        <v>DEXLITE</v>
      </c>
      <c r="H321" s="87" t="str">
        <f>IF(C321="","",VLOOKUP(C321,'[1]MASTER LIST VEHICLE'!$C$4:$Q$156,15,FALSE))</f>
        <v>HC &amp; SUPPORT SERVICES</v>
      </c>
      <c r="I321" s="88">
        <v>168</v>
      </c>
      <c r="J321" s="89">
        <v>43616</v>
      </c>
      <c r="K321" s="77">
        <f t="shared" si="27"/>
        <v>5</v>
      </c>
      <c r="L321" s="90">
        <v>400000</v>
      </c>
      <c r="M321" s="91">
        <f t="shared" si="31"/>
        <v>38.46153846153846</v>
      </c>
      <c r="N321" s="92" t="str">
        <f>IF(C321="","",VLOOKUP(C321,'[1]MASTER LIST VEHICLE'!$C$4:$AD$154,28,FALSE))</f>
        <v>7000003617/10C0299HV</v>
      </c>
      <c r="O321" s="92" t="s">
        <v>63</v>
      </c>
    </row>
    <row r="322" spans="2:15" ht="15" hidden="1" x14ac:dyDescent="0.25">
      <c r="B322" s="72">
        <v>317</v>
      </c>
      <c r="C322" s="84" t="s">
        <v>33</v>
      </c>
      <c r="D322" s="85" t="str">
        <f>IF(C322="","",VLOOKUP(C322,'[1]MASTER LIST VEHICLE'!$C$4:$H$156,6,FALSE))</f>
        <v>TOYOTA AVANZA</v>
      </c>
      <c r="E322" s="84"/>
      <c r="F322" s="84"/>
      <c r="G322" s="86" t="str">
        <f t="shared" si="30"/>
        <v>PERTALITE</v>
      </c>
      <c r="H322" s="87" t="str">
        <f>IF(C322="","",VLOOKUP(C322,'[1]MASTER LIST VEHICLE'!$C$4:$Q$156,15,FALSE))</f>
        <v>HC &amp; SUPPORT SERVICES</v>
      </c>
      <c r="I322" s="84">
        <v>169</v>
      </c>
      <c r="J322" s="89">
        <v>43617</v>
      </c>
      <c r="K322" s="77">
        <f t="shared" si="27"/>
        <v>6</v>
      </c>
      <c r="L322" s="90">
        <v>200000</v>
      </c>
      <c r="M322" s="91">
        <f t="shared" si="31"/>
        <v>25.477707006369428</v>
      </c>
      <c r="N322" s="92" t="str">
        <f>IF(C322="","",VLOOKUP(C322,'[1]MASTER LIST VEHICLE'!$C$4:$AD$154,28,FALSE))</f>
        <v>7000003617/10C0299JB</v>
      </c>
      <c r="O322" s="81" t="s">
        <v>64</v>
      </c>
    </row>
    <row r="323" spans="2:15" ht="15" hidden="1" x14ac:dyDescent="0.25">
      <c r="B323" s="72">
        <v>318</v>
      </c>
      <c r="C323" s="84" t="s">
        <v>17</v>
      </c>
      <c r="D323" s="85" t="str">
        <f>IF(C323="","",VLOOKUP(C323,'[1]MASTER LIST VEHICLE'!$C$4:$H$156,6,FALSE))</f>
        <v>FORD RANGER</v>
      </c>
      <c r="E323" s="84"/>
      <c r="F323" s="84"/>
      <c r="G323" s="86" t="str">
        <f t="shared" si="30"/>
        <v>DEXLITE</v>
      </c>
      <c r="H323" s="87" t="str">
        <f>IF(C323="","",VLOOKUP(C323,'[1]MASTER LIST VEHICLE'!$C$4:$Q$156,15,FALSE))</f>
        <v>HC &amp; SUPPORT SERVICES</v>
      </c>
      <c r="I323" s="88">
        <v>170</v>
      </c>
      <c r="J323" s="89">
        <v>43618</v>
      </c>
      <c r="K323" s="77">
        <f t="shared" si="27"/>
        <v>6</v>
      </c>
      <c r="L323" s="94">
        <v>300000</v>
      </c>
      <c r="M323" s="91">
        <f t="shared" si="31"/>
        <v>28.846153846153847</v>
      </c>
      <c r="N323" s="92" t="str">
        <f>IF(C323="","",VLOOKUP(C323,'[1]MASTER LIST VEHICLE'!$C$4:$AD$154,28,FALSE))</f>
        <v>7000003617/10C0299JO</v>
      </c>
      <c r="O323" s="92" t="s">
        <v>63</v>
      </c>
    </row>
    <row r="324" spans="2:15" ht="15" hidden="1" x14ac:dyDescent="0.25">
      <c r="B324" s="72">
        <v>319</v>
      </c>
      <c r="C324" s="84" t="s">
        <v>52</v>
      </c>
      <c r="D324" s="85" t="str">
        <f>IF(C324="","",VLOOKUP(C324,'[1]MASTER LIST VEHICLE'!$C$4:$H$156,6,FALSE))</f>
        <v>TOYOTA KIJANG</v>
      </c>
      <c r="E324" s="84">
        <v>287118</v>
      </c>
      <c r="F324" s="84"/>
      <c r="G324" s="86" t="str">
        <f t="shared" si="30"/>
        <v>DEXLITE</v>
      </c>
      <c r="H324" s="87" t="str">
        <f>IF(C324="","",VLOOKUP(C324,'[1]MASTER LIST VEHICLE'!$C$4:$Q$156,15,FALSE))</f>
        <v>HC &amp; SUPPORT SERVICES</v>
      </c>
      <c r="I324" s="84">
        <v>171</v>
      </c>
      <c r="J324" s="89">
        <v>43618</v>
      </c>
      <c r="K324" s="77">
        <f t="shared" si="27"/>
        <v>6</v>
      </c>
      <c r="L324" s="90">
        <v>300000</v>
      </c>
      <c r="M324" s="91">
        <f t="shared" si="31"/>
        <v>28.846153846153847</v>
      </c>
      <c r="N324" s="92" t="str">
        <f>IF(C324="","",VLOOKUP(C324,'[1]MASTER LIST VEHICLE'!$C$4:$AD$154,28,FALSE))</f>
        <v>7000003617/10C0299JO</v>
      </c>
      <c r="O324" s="81" t="s">
        <v>63</v>
      </c>
    </row>
    <row r="325" spans="2:15" ht="15" hidden="1" x14ac:dyDescent="0.25">
      <c r="B325" s="72">
        <v>320</v>
      </c>
      <c r="C325" s="84" t="s">
        <v>21</v>
      </c>
      <c r="D325" s="85" t="str">
        <f>IF(C325="","",VLOOKUP(C325,'[1]MASTER LIST VEHICLE'!$C$4:$H$156,6,FALSE))</f>
        <v>ISUZU PANTHER</v>
      </c>
      <c r="E325" s="84">
        <v>135498</v>
      </c>
      <c r="F325" s="84"/>
      <c r="G325" s="86" t="str">
        <f t="shared" si="30"/>
        <v>DEXLITE</v>
      </c>
      <c r="H325" s="87" t="str">
        <f>IF(C325="","",VLOOKUP(C325,'[1]MASTER LIST VEHICLE'!$C$4:$Q$156,15,FALSE))</f>
        <v>HC &amp; SUPPORT SERVICES</v>
      </c>
      <c r="I325" s="88">
        <v>172</v>
      </c>
      <c r="J325" s="89">
        <v>43619</v>
      </c>
      <c r="K325" s="77">
        <f t="shared" si="27"/>
        <v>6</v>
      </c>
      <c r="L325" s="90">
        <v>300000</v>
      </c>
      <c r="M325" s="91">
        <f t="shared" si="31"/>
        <v>28.846153846153847</v>
      </c>
      <c r="N325" s="92" t="str">
        <f>IF(C325="","",VLOOKUP(C325,'[1]MASTER LIST VEHICLE'!$C$4:$AD$154,28,FALSE))</f>
        <v>7000003617/10C0299HV</v>
      </c>
      <c r="O325" s="92" t="s">
        <v>63</v>
      </c>
    </row>
    <row r="326" spans="2:15" ht="15" hidden="1" x14ac:dyDescent="0.25">
      <c r="B326" s="72">
        <v>321</v>
      </c>
      <c r="C326" s="84" t="s">
        <v>13</v>
      </c>
      <c r="D326" s="86" t="str">
        <f>IF(C326="","",VLOOKUP(C326,'[1]MASTER LIST VEHICLE'!$C$4:$H$156,6,FALSE))</f>
        <v>ISUZU PANTHER</v>
      </c>
      <c r="E326" s="84">
        <v>111538</v>
      </c>
      <c r="F326" s="84"/>
      <c r="G326" s="86" t="str">
        <f t="shared" si="30"/>
        <v>DEXLITE</v>
      </c>
      <c r="H326" s="87" t="str">
        <f>IF(C326="","",VLOOKUP(C326,'[1]MASTER LIST VEHICLE'!$C$4:$Q$156,15,FALSE))</f>
        <v>FINANCE &amp; CONTRACT MANAGEMENT</v>
      </c>
      <c r="I326" s="84">
        <v>173</v>
      </c>
      <c r="J326" s="89">
        <v>43619</v>
      </c>
      <c r="K326" s="77">
        <f t="shared" si="27"/>
        <v>6</v>
      </c>
      <c r="L326" s="94">
        <v>300000</v>
      </c>
      <c r="M326" s="91">
        <f t="shared" si="31"/>
        <v>28.846153846153847</v>
      </c>
      <c r="N326" s="92" t="str">
        <f>IF(C326="","",VLOOKUP(C326,'[1]MASTER LIST VEHICLE'!$C$4:$AD$154,28,FALSE))</f>
        <v>7000003617/10C0299KB</v>
      </c>
      <c r="O326" s="81" t="s">
        <v>64</v>
      </c>
    </row>
    <row r="327" spans="2:15" ht="15" hidden="1" x14ac:dyDescent="0.25">
      <c r="B327" s="72">
        <v>322</v>
      </c>
      <c r="C327" s="84" t="s">
        <v>35</v>
      </c>
      <c r="D327" s="86" t="str">
        <f>IF(C327="","",VLOOKUP(C327,'[1]MASTER LIST VEHICLE'!$C$4:$H$156,6,FALSE))</f>
        <v>TOYOTA FORTUNER</v>
      </c>
      <c r="E327" s="84">
        <v>10936</v>
      </c>
      <c r="F327" s="96"/>
      <c r="G327" s="86" t="str">
        <f t="shared" si="30"/>
        <v>DEXLITE</v>
      </c>
      <c r="H327" s="95" t="str">
        <f>IF(C327="","",VLOOKUP(C327,'[1]MASTER LIST VEHICLE'!$C$4:$Q$156,15,FALSE))</f>
        <v>MANAGEMENT</v>
      </c>
      <c r="I327" s="88">
        <v>174</v>
      </c>
      <c r="J327" s="89">
        <v>43620</v>
      </c>
      <c r="K327" s="77">
        <f t="shared" ref="K327:K390" si="32">MONTH(J327)</f>
        <v>6</v>
      </c>
      <c r="L327" s="90">
        <v>500000</v>
      </c>
      <c r="M327" s="97">
        <f t="shared" si="31"/>
        <v>48.07692307692308</v>
      </c>
      <c r="N327" s="86" t="str">
        <f>IF(C327="","",VLOOKUP(C327,'[1]MASTER LIST VEHICLE'!$C$4:$AD$154,28,FALSE))</f>
        <v>7000003617/10C0299JA</v>
      </c>
      <c r="O327" s="75" t="s">
        <v>64</v>
      </c>
    </row>
    <row r="328" spans="2:15" ht="15" hidden="1" x14ac:dyDescent="0.25">
      <c r="B328" s="72">
        <v>323</v>
      </c>
      <c r="C328" s="84" t="s">
        <v>52</v>
      </c>
      <c r="D328" s="85" t="str">
        <f>IF(C328="","",VLOOKUP(C328,'[1]MASTER LIST VEHICLE'!$C$4:$H$156,6,FALSE))</f>
        <v>TOYOTA KIJANG</v>
      </c>
      <c r="E328" s="84">
        <v>287289</v>
      </c>
      <c r="F328" s="84"/>
      <c r="G328" s="86" t="str">
        <f t="shared" si="30"/>
        <v>DEXLITE</v>
      </c>
      <c r="H328" s="87" t="str">
        <f>IF(C328="","",VLOOKUP(C328,'[1]MASTER LIST VEHICLE'!$C$4:$Q$156,15,FALSE))</f>
        <v>HC &amp; SUPPORT SERVICES</v>
      </c>
      <c r="I328" s="84">
        <v>175</v>
      </c>
      <c r="J328" s="89">
        <v>43620</v>
      </c>
      <c r="K328" s="77">
        <f t="shared" si="32"/>
        <v>6</v>
      </c>
      <c r="L328" s="90">
        <v>300000</v>
      </c>
      <c r="M328" s="91">
        <f t="shared" si="31"/>
        <v>28.846153846153847</v>
      </c>
      <c r="N328" s="92" t="str">
        <f>IF(C328="","",VLOOKUP(C328,'[1]MASTER LIST VEHICLE'!$C$4:$AD$154,28,FALSE))</f>
        <v>7000003617/10C0299JO</v>
      </c>
      <c r="O328" s="81" t="s">
        <v>63</v>
      </c>
    </row>
    <row r="329" spans="2:15" ht="15" hidden="1" x14ac:dyDescent="0.25">
      <c r="B329" s="72">
        <v>324</v>
      </c>
      <c r="C329" s="84" t="s">
        <v>14</v>
      </c>
      <c r="D329" s="85" t="str">
        <f>IF(C329="","",VLOOKUP(C329,'[1]MASTER LIST VEHICLE'!$C$4:$H$156,6,FALSE))</f>
        <v>ISUZU PANTHER</v>
      </c>
      <c r="E329" s="84">
        <v>130311</v>
      </c>
      <c r="F329" s="84"/>
      <c r="G329" s="86" t="str">
        <f t="shared" ref="G329:G360" si="33">IF(D329="","",IF(OR(D329="TOYOTA KIJANG",D329="ISUZU PANTHER",D329="TOYOTA INNOVA",D329="TOYOTA FORTUNER",D329="FORD RANGER",D329="TOYOTA HILUX"),"DEXLITE","PERTALITE"))</f>
        <v>DEXLITE</v>
      </c>
      <c r="H329" s="87" t="str">
        <f>IF(C329="","",VLOOKUP(C329,'[1]MASTER LIST VEHICLE'!$C$4:$Q$156,15,FALSE))</f>
        <v>CRC</v>
      </c>
      <c r="I329" s="88">
        <v>176</v>
      </c>
      <c r="J329" s="89">
        <v>43621</v>
      </c>
      <c r="K329" s="77">
        <f t="shared" si="32"/>
        <v>6</v>
      </c>
      <c r="L329" s="90">
        <v>350000</v>
      </c>
      <c r="M329" s="91">
        <f t="shared" si="31"/>
        <v>33.653846153846153</v>
      </c>
      <c r="N329" s="92" t="str">
        <f>IF(C329="","",VLOOKUP(C329,'[1]MASTER LIST VEHICLE'!$C$4:$AD$154,28,FALSE))</f>
        <v>7000003617/10C0299JO</v>
      </c>
      <c r="O329" s="81" t="s">
        <v>64</v>
      </c>
    </row>
    <row r="330" spans="2:15" ht="15" hidden="1" x14ac:dyDescent="0.25">
      <c r="B330" s="72">
        <v>325</v>
      </c>
      <c r="C330" s="84" t="s">
        <v>20</v>
      </c>
      <c r="D330" s="85" t="str">
        <f>IF(C330="","",VLOOKUP(C330,'[1]MASTER LIST VEHICLE'!$C$4:$H$156,6,FALSE))</f>
        <v>ISUZU PANTHER</v>
      </c>
      <c r="E330" s="84"/>
      <c r="F330" s="84"/>
      <c r="G330" s="86" t="str">
        <f t="shared" si="33"/>
        <v>DEXLITE</v>
      </c>
      <c r="H330" s="87" t="str">
        <f>IF(C330="","",VLOOKUP(C330,'[1]MASTER LIST VEHICLE'!$C$4:$Q$156,15,FALSE))</f>
        <v>PARTS OPERATION &amp; DISTRIBUTION LOBU</v>
      </c>
      <c r="I330" s="84">
        <v>177</v>
      </c>
      <c r="J330" s="89">
        <v>43622</v>
      </c>
      <c r="K330" s="77">
        <f t="shared" si="32"/>
        <v>6</v>
      </c>
      <c r="L330" s="90">
        <v>300000</v>
      </c>
      <c r="M330" s="91">
        <f t="shared" si="31"/>
        <v>28.846153846153847</v>
      </c>
      <c r="N330" s="92" t="str">
        <f>IF(C330="","",VLOOKUP(C330,'[1]MASTER LIST VEHICLE'!$C$4:$AD$154,28,FALSE))</f>
        <v>7000003617/10C0230HY</v>
      </c>
      <c r="O330" s="81" t="s">
        <v>64</v>
      </c>
    </row>
    <row r="331" spans="2:15" ht="15" hidden="1" x14ac:dyDescent="0.25">
      <c r="B331" s="72">
        <v>326</v>
      </c>
      <c r="C331" s="84" t="s">
        <v>17</v>
      </c>
      <c r="D331" s="85" t="str">
        <f>IF(C331="","",VLOOKUP(C331,'[1]MASTER LIST VEHICLE'!$C$4:$H$156,6,FALSE))</f>
        <v>FORD RANGER</v>
      </c>
      <c r="E331" s="84">
        <v>158832</v>
      </c>
      <c r="F331" s="84"/>
      <c r="G331" s="86" t="str">
        <f t="shared" si="33"/>
        <v>DEXLITE</v>
      </c>
      <c r="H331" s="87" t="str">
        <f>IF(C331="","",VLOOKUP(C331,'[1]MASTER LIST VEHICLE'!$C$4:$Q$156,15,FALSE))</f>
        <v>HC &amp; SUPPORT SERVICES</v>
      </c>
      <c r="I331" s="88">
        <v>178</v>
      </c>
      <c r="J331" s="89">
        <v>43622</v>
      </c>
      <c r="K331" s="77">
        <f t="shared" si="32"/>
        <v>6</v>
      </c>
      <c r="L331" s="90">
        <v>400000</v>
      </c>
      <c r="M331" s="91">
        <f t="shared" si="31"/>
        <v>38.46153846153846</v>
      </c>
      <c r="N331" s="92" t="str">
        <f>IF(C331="","",VLOOKUP(C331,'[1]MASTER LIST VEHICLE'!$C$4:$AD$154,28,FALSE))</f>
        <v>7000003617/10C0299JO</v>
      </c>
      <c r="O331" s="92" t="s">
        <v>63</v>
      </c>
    </row>
    <row r="332" spans="2:15" ht="15" hidden="1" x14ac:dyDescent="0.25">
      <c r="B332" s="72">
        <v>327</v>
      </c>
      <c r="C332" s="84" t="s">
        <v>21</v>
      </c>
      <c r="D332" s="85" t="str">
        <f>IF(C332="","",VLOOKUP(C332,'[1]MASTER LIST VEHICLE'!$C$4:$H$156,6,FALSE))</f>
        <v>ISUZU PANTHER</v>
      </c>
      <c r="E332" s="84">
        <v>135938</v>
      </c>
      <c r="F332" s="84"/>
      <c r="G332" s="86" t="str">
        <f t="shared" si="33"/>
        <v>DEXLITE</v>
      </c>
      <c r="H332" s="87" t="str">
        <f>IF(C332="","",VLOOKUP(C332,'[1]MASTER LIST VEHICLE'!$C$4:$Q$156,15,FALSE))</f>
        <v>HC &amp; SUPPORT SERVICES</v>
      </c>
      <c r="I332" s="84">
        <v>179</v>
      </c>
      <c r="J332" s="89">
        <v>43622</v>
      </c>
      <c r="K332" s="77">
        <f t="shared" si="32"/>
        <v>6</v>
      </c>
      <c r="L332" s="90">
        <v>300000</v>
      </c>
      <c r="M332" s="91">
        <f t="shared" si="31"/>
        <v>28.846153846153847</v>
      </c>
      <c r="N332" s="92" t="str">
        <f>IF(C332="","",VLOOKUP(C332,'[1]MASTER LIST VEHICLE'!$C$4:$AD$154,28,FALSE))</f>
        <v>7000003617/10C0299HV</v>
      </c>
      <c r="O332" s="92" t="s">
        <v>63</v>
      </c>
    </row>
    <row r="333" spans="2:15" ht="15" hidden="1" x14ac:dyDescent="0.25">
      <c r="B333" s="72">
        <v>328</v>
      </c>
      <c r="C333" s="84" t="s">
        <v>52</v>
      </c>
      <c r="D333" s="85" t="str">
        <f>IF(C333="","",VLOOKUP(C333,'[1]MASTER LIST VEHICLE'!$C$4:$H$156,6,FALSE))</f>
        <v>TOYOTA KIJANG</v>
      </c>
      <c r="E333" s="84">
        <v>287919</v>
      </c>
      <c r="F333" s="84"/>
      <c r="G333" s="86" t="str">
        <f t="shared" si="33"/>
        <v>DEXLITE</v>
      </c>
      <c r="H333" s="87" t="str">
        <f>IF(C333="","",VLOOKUP(C333,'[1]MASTER LIST VEHICLE'!$C$4:$Q$156,15,FALSE))</f>
        <v>HC &amp; SUPPORT SERVICES</v>
      </c>
      <c r="I333" s="88">
        <v>180</v>
      </c>
      <c r="J333" s="89">
        <v>43623</v>
      </c>
      <c r="K333" s="77">
        <f t="shared" si="32"/>
        <v>6</v>
      </c>
      <c r="L333" s="94">
        <v>400000</v>
      </c>
      <c r="M333" s="91">
        <f t="shared" si="31"/>
        <v>38.46153846153846</v>
      </c>
      <c r="N333" s="92" t="str">
        <f>IF(C333="","",VLOOKUP(C333,'[1]MASTER LIST VEHICLE'!$C$4:$AD$154,28,FALSE))</f>
        <v>7000003617/10C0299JO</v>
      </c>
      <c r="O333" s="81" t="s">
        <v>63</v>
      </c>
    </row>
    <row r="334" spans="2:15" ht="15" hidden="1" x14ac:dyDescent="0.25">
      <c r="B334" s="72">
        <v>329</v>
      </c>
      <c r="C334" s="93" t="s">
        <v>33</v>
      </c>
      <c r="D334" s="85" t="str">
        <f>IF(C334="","",VLOOKUP(C334,'[1]MASTER LIST VEHICLE'!$C$4:$H$156,6,FALSE))</f>
        <v>TOYOTA AVANZA</v>
      </c>
      <c r="E334" s="84"/>
      <c r="F334" s="84"/>
      <c r="G334" s="86" t="str">
        <f t="shared" si="33"/>
        <v>PERTALITE</v>
      </c>
      <c r="H334" s="87" t="str">
        <f>IF(C334="","",VLOOKUP(C334,'[1]MASTER LIST VEHICLE'!$C$4:$Q$156,15,FALSE))</f>
        <v>HC &amp; SUPPORT SERVICES</v>
      </c>
      <c r="I334" s="84">
        <v>181</v>
      </c>
      <c r="J334" s="89">
        <v>43626</v>
      </c>
      <c r="K334" s="77">
        <f t="shared" si="32"/>
        <v>6</v>
      </c>
      <c r="L334" s="90">
        <v>300000</v>
      </c>
      <c r="M334" s="91">
        <f t="shared" si="31"/>
        <v>38.216560509554142</v>
      </c>
      <c r="N334" s="92" t="str">
        <f>IF(C334="","",VLOOKUP(C334,'[1]MASTER LIST VEHICLE'!$C$4:$AD$154,28,FALSE))</f>
        <v>7000003617/10C0299JB</v>
      </c>
      <c r="O334" s="81" t="s">
        <v>64</v>
      </c>
    </row>
    <row r="335" spans="2:15" ht="15" hidden="1" x14ac:dyDescent="0.25">
      <c r="B335" s="72">
        <v>330</v>
      </c>
      <c r="C335" s="84" t="s">
        <v>21</v>
      </c>
      <c r="D335" s="85" t="str">
        <f>IF(C335="","",VLOOKUP(C335,'[1]MASTER LIST VEHICLE'!$C$4:$H$156,6,FALSE))</f>
        <v>ISUZU PANTHER</v>
      </c>
      <c r="E335" s="84"/>
      <c r="F335" s="84"/>
      <c r="G335" s="86" t="str">
        <f t="shared" si="33"/>
        <v>DEXLITE</v>
      </c>
      <c r="H335" s="87" t="str">
        <f>IF(C335="","",VLOOKUP(C335,'[1]MASTER LIST VEHICLE'!$C$4:$Q$156,15,FALSE))</f>
        <v>HC &amp; SUPPORT SERVICES</v>
      </c>
      <c r="I335" s="88">
        <v>182</v>
      </c>
      <c r="J335" s="89">
        <v>43625</v>
      </c>
      <c r="K335" s="77">
        <f t="shared" si="32"/>
        <v>6</v>
      </c>
      <c r="L335" s="94">
        <v>300000</v>
      </c>
      <c r="M335" s="91">
        <f t="shared" si="31"/>
        <v>28.846153846153847</v>
      </c>
      <c r="N335" s="92" t="str">
        <f>IF(C335="","",VLOOKUP(C335,'[1]MASTER LIST VEHICLE'!$C$4:$AD$154,28,FALSE))</f>
        <v>7000003617/10C0299HV</v>
      </c>
      <c r="O335" s="92" t="s">
        <v>63</v>
      </c>
    </row>
    <row r="336" spans="2:15" ht="15" hidden="1" x14ac:dyDescent="0.25">
      <c r="B336" s="72">
        <v>331</v>
      </c>
      <c r="C336" s="84" t="s">
        <v>13</v>
      </c>
      <c r="D336" s="85" t="str">
        <f>IF(C336="","",VLOOKUP(C336,'[1]MASTER LIST VEHICLE'!$C$4:$H$156,6,FALSE))</f>
        <v>ISUZU PANTHER</v>
      </c>
      <c r="E336" s="84"/>
      <c r="F336" s="84"/>
      <c r="G336" s="86" t="str">
        <f t="shared" si="33"/>
        <v>DEXLITE</v>
      </c>
      <c r="H336" s="87" t="str">
        <f>IF(C336="","",VLOOKUP(C336,'[1]MASTER LIST VEHICLE'!$C$4:$Q$156,15,FALSE))</f>
        <v>FINANCE &amp; CONTRACT MANAGEMENT</v>
      </c>
      <c r="I336" s="84">
        <v>183</v>
      </c>
      <c r="J336" s="89">
        <v>43626</v>
      </c>
      <c r="K336" s="77">
        <f t="shared" si="32"/>
        <v>6</v>
      </c>
      <c r="L336" s="90">
        <v>350000</v>
      </c>
      <c r="M336" s="91">
        <f t="shared" si="31"/>
        <v>33.653846153846153</v>
      </c>
      <c r="N336" s="92" t="str">
        <f>IF(C336="","",VLOOKUP(C336,'[1]MASTER LIST VEHICLE'!$C$4:$AD$154,28,FALSE))</f>
        <v>7000003617/10C0299KB</v>
      </c>
      <c r="O336" s="81" t="s">
        <v>64</v>
      </c>
    </row>
    <row r="337" spans="2:15" ht="15" hidden="1" x14ac:dyDescent="0.25">
      <c r="B337" s="72">
        <v>332</v>
      </c>
      <c r="C337" s="84" t="s">
        <v>52</v>
      </c>
      <c r="D337" s="85" t="str">
        <f>IF(C337="","",VLOOKUP(C337,'[1]MASTER LIST VEHICLE'!$C$4:$H$156,6,FALSE))</f>
        <v>TOYOTA KIJANG</v>
      </c>
      <c r="E337" s="84"/>
      <c r="F337" s="84"/>
      <c r="G337" s="86" t="str">
        <f t="shared" si="33"/>
        <v>DEXLITE</v>
      </c>
      <c r="H337" s="87" t="str">
        <f>IF(C337="","",VLOOKUP(C337,'[1]MASTER LIST VEHICLE'!$C$4:$Q$156,15,FALSE))</f>
        <v>HC &amp; SUPPORT SERVICES</v>
      </c>
      <c r="I337" s="88">
        <v>184</v>
      </c>
      <c r="J337" s="89">
        <v>43626</v>
      </c>
      <c r="K337" s="77">
        <f t="shared" si="32"/>
        <v>6</v>
      </c>
      <c r="L337" s="90">
        <v>400000</v>
      </c>
      <c r="M337" s="91">
        <f t="shared" si="31"/>
        <v>38.46153846153846</v>
      </c>
      <c r="N337" s="92" t="str">
        <f>IF(C337="","",VLOOKUP(C337,'[1]MASTER LIST VEHICLE'!$C$4:$AD$154,28,FALSE))</f>
        <v>7000003617/10C0299JO</v>
      </c>
      <c r="O337" s="81" t="s">
        <v>63</v>
      </c>
    </row>
    <row r="338" spans="2:15" ht="15" hidden="1" x14ac:dyDescent="0.25">
      <c r="B338" s="72">
        <v>333</v>
      </c>
      <c r="C338" s="84" t="s">
        <v>20</v>
      </c>
      <c r="D338" s="85" t="str">
        <f>IF(C338="","",VLOOKUP(C338,'[1]MASTER LIST VEHICLE'!$C$4:$H$156,6,FALSE))</f>
        <v>ISUZU PANTHER</v>
      </c>
      <c r="E338" s="84">
        <v>10604</v>
      </c>
      <c r="F338" s="84"/>
      <c r="G338" s="86" t="str">
        <f t="shared" si="33"/>
        <v>DEXLITE</v>
      </c>
      <c r="H338" s="87" t="str">
        <f>IF(C338="","",VLOOKUP(C338,'[1]MASTER LIST VEHICLE'!$C$4:$Q$156,15,FALSE))</f>
        <v>PARTS OPERATION &amp; DISTRIBUTION LOBU</v>
      </c>
      <c r="I338" s="84">
        <v>185</v>
      </c>
      <c r="J338" s="89">
        <v>43627</v>
      </c>
      <c r="K338" s="77">
        <f t="shared" si="32"/>
        <v>6</v>
      </c>
      <c r="L338" s="94">
        <v>400000</v>
      </c>
      <c r="M338" s="91">
        <f t="shared" si="31"/>
        <v>38.46153846153846</v>
      </c>
      <c r="N338" s="92" t="str">
        <f>IF(C338="","",VLOOKUP(C338,'[1]MASTER LIST VEHICLE'!$C$4:$AD$154,28,FALSE))</f>
        <v>7000003617/10C0230HY</v>
      </c>
      <c r="O338" s="81" t="s">
        <v>64</v>
      </c>
    </row>
    <row r="339" spans="2:15" ht="15" hidden="1" x14ac:dyDescent="0.25">
      <c r="B339" s="72">
        <v>334</v>
      </c>
      <c r="C339" s="93" t="s">
        <v>35</v>
      </c>
      <c r="D339" s="85" t="str">
        <f>IF(C339="","",VLOOKUP(C339,'[1]MASTER LIST VEHICLE'!$C$4:$H$156,6,FALSE))</f>
        <v>TOYOTA FORTUNER</v>
      </c>
      <c r="E339" s="84">
        <v>11302</v>
      </c>
      <c r="F339" s="84"/>
      <c r="G339" s="86" t="str">
        <f t="shared" si="33"/>
        <v>DEXLITE</v>
      </c>
      <c r="H339" s="87" t="str">
        <f>IF(C339="","",VLOOKUP(C339,'[1]MASTER LIST VEHICLE'!$C$4:$Q$156,15,FALSE))</f>
        <v>MANAGEMENT</v>
      </c>
      <c r="I339" s="84">
        <v>186</v>
      </c>
      <c r="J339" s="89">
        <v>43628</v>
      </c>
      <c r="K339" s="77">
        <f t="shared" si="32"/>
        <v>6</v>
      </c>
      <c r="L339" s="90">
        <v>400000</v>
      </c>
      <c r="M339" s="91">
        <f t="shared" si="31"/>
        <v>38.46153846153846</v>
      </c>
      <c r="N339" s="92" t="str">
        <f>IF(C339="","",VLOOKUP(C339,'[1]MASTER LIST VEHICLE'!$C$4:$AD$154,28,FALSE))</f>
        <v>7000003617/10C0299JA</v>
      </c>
      <c r="O339" s="81" t="s">
        <v>64</v>
      </c>
    </row>
    <row r="340" spans="2:15" ht="15" hidden="1" x14ac:dyDescent="0.25">
      <c r="B340" s="72">
        <v>335</v>
      </c>
      <c r="C340" s="84" t="s">
        <v>52</v>
      </c>
      <c r="D340" s="85" t="str">
        <f>IF(C340="","",VLOOKUP(C340,'[1]MASTER LIST VEHICLE'!$C$4:$H$156,6,FALSE))</f>
        <v>TOYOTA KIJANG</v>
      </c>
      <c r="E340" s="84">
        <v>288717</v>
      </c>
      <c r="F340" s="84"/>
      <c r="G340" s="86" t="str">
        <f t="shared" si="33"/>
        <v>DEXLITE</v>
      </c>
      <c r="H340" s="87" t="str">
        <f>IF(C340="","",VLOOKUP(C340,'[1]MASTER LIST VEHICLE'!$C$4:$Q$156,15,FALSE))</f>
        <v>HC &amp; SUPPORT SERVICES</v>
      </c>
      <c r="I340" s="88">
        <v>187</v>
      </c>
      <c r="J340" s="89">
        <v>43628</v>
      </c>
      <c r="K340" s="77">
        <f t="shared" si="32"/>
        <v>6</v>
      </c>
      <c r="L340" s="90">
        <v>300000</v>
      </c>
      <c r="M340" s="91">
        <f t="shared" si="31"/>
        <v>28.846153846153847</v>
      </c>
      <c r="N340" s="92" t="str">
        <f>IF(C340="","",VLOOKUP(C340,'[1]MASTER LIST VEHICLE'!$C$4:$AD$154,28,FALSE))</f>
        <v>7000003617/10C0299JO</v>
      </c>
      <c r="O340" s="81" t="s">
        <v>63</v>
      </c>
    </row>
    <row r="341" spans="2:15" ht="15" hidden="1" x14ac:dyDescent="0.25">
      <c r="B341" s="72">
        <v>336</v>
      </c>
      <c r="C341" s="84" t="s">
        <v>21</v>
      </c>
      <c r="D341" s="85" t="str">
        <f>IF(C341="","",VLOOKUP(C341,'[1]MASTER LIST VEHICLE'!$C$4:$H$156,6,FALSE))</f>
        <v>ISUZU PANTHER</v>
      </c>
      <c r="E341" s="84">
        <v>136827</v>
      </c>
      <c r="F341" s="84"/>
      <c r="G341" s="86" t="str">
        <f t="shared" si="33"/>
        <v>DEXLITE</v>
      </c>
      <c r="H341" s="87" t="str">
        <f>IF(C341="","",VLOOKUP(C341,'[1]MASTER LIST VEHICLE'!$C$4:$Q$156,15,FALSE))</f>
        <v>HC &amp; SUPPORT SERVICES</v>
      </c>
      <c r="I341" s="84">
        <v>188</v>
      </c>
      <c r="J341" s="89">
        <v>43629</v>
      </c>
      <c r="K341" s="77">
        <f t="shared" si="32"/>
        <v>6</v>
      </c>
      <c r="L341" s="94">
        <v>400000</v>
      </c>
      <c r="M341" s="91">
        <f t="shared" si="31"/>
        <v>38.46153846153846</v>
      </c>
      <c r="N341" s="92" t="str">
        <f>IF(C341="","",VLOOKUP(C341,'[1]MASTER LIST VEHICLE'!$C$4:$AD$154,28,FALSE))</f>
        <v>7000003617/10C0299HV</v>
      </c>
      <c r="O341" s="92" t="s">
        <v>63</v>
      </c>
    </row>
    <row r="342" spans="2:15" ht="15" hidden="1" x14ac:dyDescent="0.25">
      <c r="B342" s="72">
        <v>337</v>
      </c>
      <c r="C342" s="93" t="s">
        <v>11</v>
      </c>
      <c r="D342" s="85" t="str">
        <f>IF(C342="","",VLOOKUP(C342,'[1]MASTER LIST VEHICLE'!$C$4:$H$156,6,FALSE))</f>
        <v>TOYOTA FORTUNER</v>
      </c>
      <c r="E342" s="84">
        <v>91000</v>
      </c>
      <c r="F342" s="84"/>
      <c r="G342" s="86" t="str">
        <f t="shared" si="33"/>
        <v>DEXLITE</v>
      </c>
      <c r="H342" s="87" t="str">
        <f>IF(C342="","",VLOOKUP(C342,'[1]MASTER LIST VEHICLE'!$C$4:$Q$156,15,FALSE))</f>
        <v>MANAGEMENT</v>
      </c>
      <c r="I342" s="88">
        <v>189</v>
      </c>
      <c r="J342" s="89">
        <v>43630</v>
      </c>
      <c r="K342" s="77">
        <f t="shared" si="32"/>
        <v>6</v>
      </c>
      <c r="L342" s="90">
        <v>300000</v>
      </c>
      <c r="M342" s="91">
        <f t="shared" si="31"/>
        <v>28.846153846153847</v>
      </c>
      <c r="N342" s="92" t="str">
        <f>IF(C342="","",VLOOKUP(C342,'[1]MASTER LIST VEHICLE'!$C$4:$AD$154,28,FALSE))</f>
        <v>7000003617/10C0299JA</v>
      </c>
      <c r="O342" s="81" t="s">
        <v>64</v>
      </c>
    </row>
    <row r="343" spans="2:15" ht="15" hidden="1" x14ac:dyDescent="0.25">
      <c r="B343" s="72">
        <v>338</v>
      </c>
      <c r="C343" s="84" t="s">
        <v>10</v>
      </c>
      <c r="D343" s="85" t="str">
        <f>IF(C343="","",VLOOKUP(C343,'[1]MASTER LIST VEHICLE'!$C$4:$H$156,6,FALSE))</f>
        <v>TOYOTA FORTUNER</v>
      </c>
      <c r="E343" s="84">
        <v>61263</v>
      </c>
      <c r="F343" s="84"/>
      <c r="G343" s="86" t="str">
        <f t="shared" si="33"/>
        <v>DEXLITE</v>
      </c>
      <c r="H343" s="87" t="str">
        <f>IF(C343="","",VLOOKUP(C343,'[1]MASTER LIST VEHICLE'!$C$4:$Q$156,15,FALSE))</f>
        <v>MANAGEMENT</v>
      </c>
      <c r="I343" s="84">
        <v>190</v>
      </c>
      <c r="J343" s="89">
        <v>43630</v>
      </c>
      <c r="K343" s="77">
        <f t="shared" si="32"/>
        <v>6</v>
      </c>
      <c r="L343" s="90">
        <v>300000</v>
      </c>
      <c r="M343" s="91">
        <f t="shared" si="31"/>
        <v>28.846153846153847</v>
      </c>
      <c r="N343" s="92" t="str">
        <f>IF(C343="","",VLOOKUP(C343,'[1]MASTER LIST VEHICLE'!$C$4:$AD$154,28,FALSE))</f>
        <v>7000003617/10C0299JO</v>
      </c>
      <c r="O343" s="81" t="s">
        <v>64</v>
      </c>
    </row>
    <row r="344" spans="2:15" ht="15" hidden="1" x14ac:dyDescent="0.25">
      <c r="B344" s="72">
        <v>339</v>
      </c>
      <c r="C344" s="84" t="s">
        <v>13</v>
      </c>
      <c r="D344" s="85" t="str">
        <f>IF(C344="","",VLOOKUP(C344,'[1]MASTER LIST VEHICLE'!$C$4:$H$156,6,FALSE))</f>
        <v>ISUZU PANTHER</v>
      </c>
      <c r="E344" s="84">
        <v>112298</v>
      </c>
      <c r="F344" s="84"/>
      <c r="G344" s="86" t="str">
        <f t="shared" si="33"/>
        <v>DEXLITE</v>
      </c>
      <c r="H344" s="95" t="str">
        <f>IF(C344="","",VLOOKUP(C344,'[1]MASTER LIST VEHICLE'!$C$4:$Q$156,15,FALSE))</f>
        <v>FINANCE &amp; CONTRACT MANAGEMENT</v>
      </c>
      <c r="I344" s="88">
        <v>191</v>
      </c>
      <c r="J344" s="89">
        <v>43630</v>
      </c>
      <c r="K344" s="77">
        <f t="shared" si="32"/>
        <v>6</v>
      </c>
      <c r="L344" s="94">
        <v>250000</v>
      </c>
      <c r="M344" s="91">
        <f t="shared" si="31"/>
        <v>24.03846153846154</v>
      </c>
      <c r="N344" s="92" t="str">
        <f>IF(C344="","",VLOOKUP(C344,'[1]MASTER LIST VEHICLE'!$C$4:$AD$154,28,FALSE))</f>
        <v>7000003617/10C0299KB</v>
      </c>
      <c r="O344" s="81" t="s">
        <v>64</v>
      </c>
    </row>
    <row r="345" spans="2:15" ht="15" x14ac:dyDescent="0.25">
      <c r="B345" s="72">
        <v>340</v>
      </c>
      <c r="C345" s="84" t="s">
        <v>15</v>
      </c>
      <c r="D345" s="85" t="str">
        <f>IF(C345="","",VLOOKUP(C345,'[1]MASTER LIST VEHICLE'!$C$4:$H$156,6,FALSE))</f>
        <v>TOYOTA INNOVA</v>
      </c>
      <c r="E345" s="84"/>
      <c r="F345" s="84"/>
      <c r="G345" s="86" t="str">
        <f t="shared" si="33"/>
        <v>DEXLITE</v>
      </c>
      <c r="H345" s="87" t="str">
        <f>IF(C345="","",VLOOKUP(C345,'[1]MASTER LIST VEHICLE'!$C$4:$Q$156,15,FALSE))</f>
        <v>MANAGEMENT</v>
      </c>
      <c r="I345" s="84">
        <v>192</v>
      </c>
      <c r="J345" s="89">
        <v>43630</v>
      </c>
      <c r="K345" s="77">
        <f t="shared" si="32"/>
        <v>6</v>
      </c>
      <c r="L345" s="90">
        <v>300000</v>
      </c>
      <c r="M345" s="91">
        <f t="shared" si="31"/>
        <v>28.846153846153847</v>
      </c>
      <c r="N345" s="92" t="str">
        <f>IF(C345="","",VLOOKUP(C345,'[1]MASTER LIST VEHICLE'!$C$4:$AD$154,28,FALSE))</f>
        <v>7000003617/10C0299JA</v>
      </c>
      <c r="O345" s="92" t="s">
        <v>63</v>
      </c>
    </row>
    <row r="346" spans="2:15" ht="15" hidden="1" x14ac:dyDescent="0.25">
      <c r="B346" s="72">
        <v>341</v>
      </c>
      <c r="C346" s="84" t="s">
        <v>17</v>
      </c>
      <c r="D346" s="85" t="str">
        <f>IF(C346="","",VLOOKUP(C346,'[1]MASTER LIST VEHICLE'!$C$4:$H$156,6,FALSE))</f>
        <v>FORD RANGER</v>
      </c>
      <c r="E346" s="84">
        <v>159309</v>
      </c>
      <c r="F346" s="84"/>
      <c r="G346" s="86" t="str">
        <f t="shared" si="33"/>
        <v>DEXLITE</v>
      </c>
      <c r="H346" s="87" t="str">
        <f>IF(C346="","",VLOOKUP(C346,'[1]MASTER LIST VEHICLE'!$C$4:$Q$156,15,FALSE))</f>
        <v>HC &amp; SUPPORT SERVICES</v>
      </c>
      <c r="I346" s="88">
        <v>193</v>
      </c>
      <c r="J346" s="89">
        <v>43631</v>
      </c>
      <c r="K346" s="77">
        <f t="shared" si="32"/>
        <v>6</v>
      </c>
      <c r="L346" s="94">
        <v>400000</v>
      </c>
      <c r="M346" s="91">
        <f t="shared" si="31"/>
        <v>38.46153846153846</v>
      </c>
      <c r="N346" s="92" t="str">
        <f>IF(C346="","",VLOOKUP(C346,'[1]MASTER LIST VEHICLE'!$C$4:$AD$154,28,FALSE))</f>
        <v>7000003617/10C0299JO</v>
      </c>
      <c r="O346" s="92" t="s">
        <v>63</v>
      </c>
    </row>
    <row r="347" spans="2:15" ht="15" hidden="1" x14ac:dyDescent="0.25">
      <c r="B347" s="72">
        <v>342</v>
      </c>
      <c r="C347" s="84" t="s">
        <v>52</v>
      </c>
      <c r="D347" s="85" t="s">
        <v>48</v>
      </c>
      <c r="E347" s="84"/>
      <c r="F347" s="84"/>
      <c r="G347" s="86" t="str">
        <f t="shared" si="33"/>
        <v>DEXLITE</v>
      </c>
      <c r="H347" s="87" t="str">
        <f>IF(C347="","",VLOOKUP(C347,'[1]MASTER LIST VEHICLE'!$C$4:$Q$156,15,FALSE))</f>
        <v>HC &amp; SUPPORT SERVICES</v>
      </c>
      <c r="I347" s="84">
        <v>194</v>
      </c>
      <c r="J347" s="89">
        <v>43631</v>
      </c>
      <c r="K347" s="77">
        <f t="shared" si="32"/>
        <v>6</v>
      </c>
      <c r="L347" s="90">
        <v>400000</v>
      </c>
      <c r="M347" s="91">
        <f t="shared" si="31"/>
        <v>38.46153846153846</v>
      </c>
      <c r="N347" s="92" t="str">
        <f>IF(C347="","",VLOOKUP(C347,'[1]MASTER LIST VEHICLE'!$C$4:$AD$154,28,FALSE))</f>
        <v>7000003617/10C0299JO</v>
      </c>
      <c r="O347" s="81" t="s">
        <v>63</v>
      </c>
    </row>
    <row r="348" spans="2:15" ht="15" hidden="1" x14ac:dyDescent="0.25">
      <c r="B348" s="72">
        <v>343</v>
      </c>
      <c r="C348" s="84" t="s">
        <v>21</v>
      </c>
      <c r="D348" s="85" t="str">
        <f>IF(C348="","",VLOOKUP(C348,'[1]MASTER LIST VEHICLE'!$C$4:$H$156,6,FALSE))</f>
        <v>ISUZU PANTHER</v>
      </c>
      <c r="E348" s="84"/>
      <c r="F348" s="84"/>
      <c r="G348" s="86" t="str">
        <f t="shared" si="33"/>
        <v>DEXLITE</v>
      </c>
      <c r="H348" s="87" t="str">
        <f>IF(C348="","",VLOOKUP(C348,'[1]MASTER LIST VEHICLE'!$C$4:$Q$156,15,FALSE))</f>
        <v>HC &amp; SUPPORT SERVICES</v>
      </c>
      <c r="I348" s="88">
        <v>195</v>
      </c>
      <c r="J348" s="89">
        <v>43631</v>
      </c>
      <c r="K348" s="77">
        <f t="shared" si="32"/>
        <v>6</v>
      </c>
      <c r="L348" s="90">
        <v>300000</v>
      </c>
      <c r="M348" s="91">
        <f t="shared" si="31"/>
        <v>28.846153846153847</v>
      </c>
      <c r="N348" s="92" t="str">
        <f>IF(C348="","",VLOOKUP(C348,'[1]MASTER LIST VEHICLE'!$C$4:$AD$154,28,FALSE))</f>
        <v>7000003617/10C0299HV</v>
      </c>
      <c r="O348" s="92" t="s">
        <v>63</v>
      </c>
    </row>
    <row r="349" spans="2:15" ht="15" hidden="1" x14ac:dyDescent="0.25">
      <c r="B349" s="72">
        <v>344</v>
      </c>
      <c r="C349" s="84" t="s">
        <v>13</v>
      </c>
      <c r="D349" s="85" t="str">
        <f>IF(C349="","",VLOOKUP(C349,'[1]MASTER LIST VEHICLE'!$C$4:$H$156,6,FALSE))</f>
        <v>ISUZU PANTHER</v>
      </c>
      <c r="E349" s="84">
        <v>112702</v>
      </c>
      <c r="F349" s="84"/>
      <c r="G349" s="86" t="str">
        <f t="shared" si="33"/>
        <v>DEXLITE</v>
      </c>
      <c r="H349" s="87" t="str">
        <f>IF(C349="","",VLOOKUP(C349,'[1]MASTER LIST VEHICLE'!$C$4:$Q$156,15,FALSE))</f>
        <v>FINANCE &amp; CONTRACT MANAGEMENT</v>
      </c>
      <c r="I349" s="88">
        <v>196</v>
      </c>
      <c r="J349" s="89">
        <v>43633</v>
      </c>
      <c r="K349" s="77">
        <f t="shared" si="32"/>
        <v>6</v>
      </c>
      <c r="L349" s="90">
        <v>200000</v>
      </c>
      <c r="M349" s="91">
        <f t="shared" si="31"/>
        <v>19.23076923076923</v>
      </c>
      <c r="N349" s="92" t="str">
        <f>IF(C349="","",VLOOKUP(C349,'[1]MASTER LIST VEHICLE'!$C$4:$AD$154,28,FALSE))</f>
        <v>7000003617/10C0299KB</v>
      </c>
      <c r="O349" s="81" t="s">
        <v>64</v>
      </c>
    </row>
    <row r="350" spans="2:15" ht="15" hidden="1" x14ac:dyDescent="0.25">
      <c r="B350" s="72">
        <v>345</v>
      </c>
      <c r="C350" s="84" t="s">
        <v>14</v>
      </c>
      <c r="D350" s="85" t="str">
        <f>IF(C350="","",VLOOKUP(C350,'[1]MASTER LIST VEHICLE'!$C$4:$H$156,6,FALSE))</f>
        <v>ISUZU PANTHER</v>
      </c>
      <c r="E350" s="84"/>
      <c r="F350" s="84"/>
      <c r="G350" s="86" t="str">
        <f t="shared" si="33"/>
        <v>DEXLITE</v>
      </c>
      <c r="H350" s="87" t="str">
        <f>IF(C350="","",VLOOKUP(C350,'[1]MASTER LIST VEHICLE'!$C$4:$Q$156,15,FALSE))</f>
        <v>CRC</v>
      </c>
      <c r="I350" s="88">
        <v>197</v>
      </c>
      <c r="J350" s="89">
        <v>43633</v>
      </c>
      <c r="K350" s="77">
        <f t="shared" si="32"/>
        <v>6</v>
      </c>
      <c r="L350" s="90">
        <v>300000</v>
      </c>
      <c r="M350" s="91">
        <f>IF(G350="DEXLITE",L350/10400,IF(G350="PERTALITE",L350/7850,""))</f>
        <v>28.846153846153847</v>
      </c>
      <c r="N350" s="92" t="str">
        <f>IF(C350="","",VLOOKUP(C350,'[1]MASTER LIST VEHICLE'!$C$4:$AD$154,28,FALSE))</f>
        <v>7000003617/10C0299JO</v>
      </c>
      <c r="O350" s="81" t="s">
        <v>64</v>
      </c>
    </row>
    <row r="351" spans="2:15" ht="15" hidden="1" x14ac:dyDescent="0.25">
      <c r="B351" s="72">
        <v>346</v>
      </c>
      <c r="C351" s="84" t="s">
        <v>12</v>
      </c>
      <c r="D351" s="85" t="str">
        <f>IF(C351="","",VLOOKUP(C351,'[1]MASTER LIST VEHICLE'!$C$4:$H$156,6,FALSE))</f>
        <v>FORD RANGER</v>
      </c>
      <c r="E351" s="84">
        <v>71692</v>
      </c>
      <c r="F351" s="84"/>
      <c r="G351" s="86" t="str">
        <f t="shared" si="33"/>
        <v>DEXLITE</v>
      </c>
      <c r="H351" s="87" t="str">
        <f>IF(C351="","",VLOOKUP(C351,'[1]MASTER LIST VEHICLE'!$C$4:$Q$156,15,FALSE))</f>
        <v>PARTS OPERATION &amp; DISTRIBUTION LOBU</v>
      </c>
      <c r="I351" s="84">
        <v>198</v>
      </c>
      <c r="J351" s="89">
        <v>43634</v>
      </c>
      <c r="K351" s="77">
        <f t="shared" si="32"/>
        <v>6</v>
      </c>
      <c r="L351" s="90">
        <v>400000</v>
      </c>
      <c r="M351" s="91">
        <f t="shared" ref="M351:M394" si="34">IF(G351="DEXLITE",L351/10400,IF(G351="PERTALITE",L351/7850,""))</f>
        <v>38.46153846153846</v>
      </c>
      <c r="N351" s="92" t="str">
        <f>IF(C351="","",VLOOKUP(C351,'[1]MASTER LIST VEHICLE'!$C$4:$AD$154,28,FALSE))</f>
        <v>7000003617/10C5030HY</v>
      </c>
      <c r="O351" s="81" t="s">
        <v>64</v>
      </c>
    </row>
    <row r="352" spans="2:15" ht="15" hidden="1" x14ac:dyDescent="0.25">
      <c r="B352" s="72">
        <v>347</v>
      </c>
      <c r="C352" s="84" t="s">
        <v>52</v>
      </c>
      <c r="D352" s="85" t="str">
        <f>IF(C352="","",VLOOKUP(C352,'[1]MASTER LIST VEHICLE'!$C$4:$H$156,6,FALSE))</f>
        <v>TOYOTA KIJANG</v>
      </c>
      <c r="E352" s="84"/>
      <c r="F352" s="84"/>
      <c r="G352" s="86" t="str">
        <f t="shared" si="33"/>
        <v>DEXLITE</v>
      </c>
      <c r="H352" s="87" t="str">
        <f>IF(C352="","",VLOOKUP(C352,'[1]MASTER LIST VEHICLE'!$C$4:$Q$156,15,FALSE))</f>
        <v>HC &amp; SUPPORT SERVICES</v>
      </c>
      <c r="I352" s="88">
        <v>199</v>
      </c>
      <c r="J352" s="89">
        <v>43635</v>
      </c>
      <c r="K352" s="77">
        <f t="shared" si="32"/>
        <v>6</v>
      </c>
      <c r="L352" s="90">
        <v>300000</v>
      </c>
      <c r="M352" s="91">
        <f t="shared" si="34"/>
        <v>28.846153846153847</v>
      </c>
      <c r="N352" s="92" t="str">
        <f>IF(C352="","",VLOOKUP(C352,'[1]MASTER LIST VEHICLE'!$C$4:$AD$154,28,FALSE))</f>
        <v>7000003617/10C0299JO</v>
      </c>
      <c r="O352" s="81" t="s">
        <v>63</v>
      </c>
    </row>
    <row r="353" spans="2:15" ht="15" hidden="1" x14ac:dyDescent="0.25">
      <c r="B353" s="72">
        <v>348</v>
      </c>
      <c r="C353" s="84" t="s">
        <v>20</v>
      </c>
      <c r="D353" s="85" t="str">
        <f>IF(C353="","",VLOOKUP(C353,'[1]MASTER LIST VEHICLE'!$C$4:$H$156,6,FALSE))</f>
        <v>ISUZU PANTHER</v>
      </c>
      <c r="E353" s="84">
        <v>156420</v>
      </c>
      <c r="F353" s="93"/>
      <c r="G353" s="86" t="str">
        <f t="shared" si="33"/>
        <v>DEXLITE</v>
      </c>
      <c r="H353" s="87" t="str">
        <f>IF(C353="","",VLOOKUP(C353,'[1]MASTER LIST VEHICLE'!$C$4:$Q$156,15,FALSE))</f>
        <v>PARTS OPERATION &amp; DISTRIBUTION LOBU</v>
      </c>
      <c r="I353" s="84">
        <v>200</v>
      </c>
      <c r="J353" s="89">
        <v>43635</v>
      </c>
      <c r="K353" s="77">
        <f t="shared" si="32"/>
        <v>6</v>
      </c>
      <c r="L353" s="90">
        <v>300000</v>
      </c>
      <c r="M353" s="91">
        <f t="shared" si="34"/>
        <v>28.846153846153847</v>
      </c>
      <c r="N353" s="92" t="str">
        <f>IF(C353="","",VLOOKUP(C353,'[1]MASTER LIST VEHICLE'!$C$4:$AD$154,28,FALSE))</f>
        <v>7000003617/10C0230HY</v>
      </c>
      <c r="O353" s="81" t="s">
        <v>64</v>
      </c>
    </row>
    <row r="354" spans="2:15" ht="15" hidden="1" x14ac:dyDescent="0.25">
      <c r="B354" s="72">
        <v>349</v>
      </c>
      <c r="C354" s="84" t="s">
        <v>17</v>
      </c>
      <c r="D354" s="85" t="str">
        <f>IF(C354="","",VLOOKUP(C354,'[1]MASTER LIST VEHICLE'!$C$4:$H$156,6,FALSE))</f>
        <v>FORD RANGER</v>
      </c>
      <c r="E354" s="84">
        <v>159444</v>
      </c>
      <c r="F354" s="84"/>
      <c r="G354" s="86" t="str">
        <f t="shared" si="33"/>
        <v>DEXLITE</v>
      </c>
      <c r="H354" s="87" t="str">
        <f>IF(C354="","",VLOOKUP(C354,'[1]MASTER LIST VEHICLE'!$C$4:$Q$156,15,FALSE))</f>
        <v>HC &amp; SUPPORT SERVICES</v>
      </c>
      <c r="I354" s="88">
        <v>1</v>
      </c>
      <c r="J354" s="89">
        <v>43635</v>
      </c>
      <c r="K354" s="77">
        <f t="shared" si="32"/>
        <v>6</v>
      </c>
      <c r="L354" s="90">
        <v>300000</v>
      </c>
      <c r="M354" s="91">
        <f t="shared" si="34"/>
        <v>28.846153846153847</v>
      </c>
      <c r="N354" s="92" t="str">
        <f>IF(C354="","",VLOOKUP(C354,'[1]MASTER LIST VEHICLE'!$C$4:$AD$154,28,FALSE))</f>
        <v>7000003617/10C0299JO</v>
      </c>
      <c r="O354" s="92" t="s">
        <v>63</v>
      </c>
    </row>
    <row r="355" spans="2:15" ht="15" hidden="1" x14ac:dyDescent="0.25">
      <c r="B355" s="72">
        <v>350</v>
      </c>
      <c r="C355" s="84" t="s">
        <v>35</v>
      </c>
      <c r="D355" s="85" t="str">
        <f>IF(C355="","",VLOOKUP(C355,'[1]MASTER LIST VEHICLE'!$C$4:$H$156,6,FALSE))</f>
        <v>TOYOTA FORTUNER</v>
      </c>
      <c r="E355" s="84">
        <v>11707</v>
      </c>
      <c r="F355" s="84"/>
      <c r="G355" s="86" t="str">
        <f t="shared" si="33"/>
        <v>DEXLITE</v>
      </c>
      <c r="H355" s="87" t="str">
        <f>IF(C355="","",VLOOKUP(C355,'[1]MASTER LIST VEHICLE'!$C$4:$Q$156,15,FALSE))</f>
        <v>MANAGEMENT</v>
      </c>
      <c r="I355" s="84">
        <v>2</v>
      </c>
      <c r="J355" s="89">
        <v>43635</v>
      </c>
      <c r="K355" s="77">
        <f t="shared" si="32"/>
        <v>6</v>
      </c>
      <c r="L355" s="90">
        <v>400000</v>
      </c>
      <c r="M355" s="91">
        <f t="shared" si="34"/>
        <v>38.46153846153846</v>
      </c>
      <c r="N355" s="92" t="str">
        <f>IF(C355="","",VLOOKUP(C355,'[1]MASTER LIST VEHICLE'!$C$4:$AD$154,28,FALSE))</f>
        <v>7000003617/10C0299JA</v>
      </c>
      <c r="O355" s="81" t="s">
        <v>64</v>
      </c>
    </row>
    <row r="356" spans="2:15" ht="15" hidden="1" x14ac:dyDescent="0.25">
      <c r="B356" s="72">
        <v>351</v>
      </c>
      <c r="C356" s="84" t="s">
        <v>21</v>
      </c>
      <c r="D356" s="85" t="str">
        <f>IF(C356="","",VLOOKUP(C356,'[1]MASTER LIST VEHICLE'!$C$4:$H$156,6,FALSE))</f>
        <v>ISUZU PANTHER</v>
      </c>
      <c r="E356" s="84">
        <v>137663</v>
      </c>
      <c r="F356" s="84"/>
      <c r="G356" s="86" t="str">
        <f t="shared" si="33"/>
        <v>DEXLITE</v>
      </c>
      <c r="H356" s="87" t="str">
        <f>IF(C356="","",VLOOKUP(C356,'[1]MASTER LIST VEHICLE'!$C$4:$Q$156,15,FALSE))</f>
        <v>HC &amp; SUPPORT SERVICES</v>
      </c>
      <c r="I356" s="88">
        <v>3</v>
      </c>
      <c r="J356" s="89">
        <v>43636</v>
      </c>
      <c r="K356" s="77">
        <f t="shared" si="32"/>
        <v>6</v>
      </c>
      <c r="L356" s="90">
        <v>250000</v>
      </c>
      <c r="M356" s="91">
        <f t="shared" si="34"/>
        <v>24.03846153846154</v>
      </c>
      <c r="N356" s="92" t="str">
        <f>IF(C356="","",VLOOKUP(C356,'[1]MASTER LIST VEHICLE'!$C$4:$AD$154,28,FALSE))</f>
        <v>7000003617/10C0299HV</v>
      </c>
      <c r="O356" s="92" t="s">
        <v>63</v>
      </c>
    </row>
    <row r="357" spans="2:15" ht="15" hidden="1" x14ac:dyDescent="0.25">
      <c r="B357" s="72">
        <v>352</v>
      </c>
      <c r="C357" s="93" t="s">
        <v>33</v>
      </c>
      <c r="D357" s="85" t="str">
        <f>IF(C357="","",VLOOKUP(C357,'[1]MASTER LIST VEHICLE'!$C$4:$H$156,6,FALSE))</f>
        <v>TOYOTA AVANZA</v>
      </c>
      <c r="E357" s="84">
        <v>17088</v>
      </c>
      <c r="F357" s="84"/>
      <c r="G357" s="86" t="str">
        <f t="shared" si="33"/>
        <v>PERTALITE</v>
      </c>
      <c r="H357" s="87" t="str">
        <f>IF(C357="","",VLOOKUP(C357,'[1]MASTER LIST VEHICLE'!$C$4:$Q$156,15,FALSE))</f>
        <v>HC &amp; SUPPORT SERVICES</v>
      </c>
      <c r="I357" s="84">
        <v>4</v>
      </c>
      <c r="J357" s="89">
        <v>43636</v>
      </c>
      <c r="K357" s="77">
        <f t="shared" si="32"/>
        <v>6</v>
      </c>
      <c r="L357" s="90">
        <v>250000</v>
      </c>
      <c r="M357" s="91">
        <f t="shared" si="34"/>
        <v>31.847133757961782</v>
      </c>
      <c r="N357" s="92" t="str">
        <f>IF(C357="","",VLOOKUP(C357,'[1]MASTER LIST VEHICLE'!$C$4:$AD$154,28,FALSE))</f>
        <v>7000003617/10C0299JB</v>
      </c>
      <c r="O357" s="81" t="s">
        <v>64</v>
      </c>
    </row>
    <row r="358" spans="2:15" ht="15" hidden="1" x14ac:dyDescent="0.25">
      <c r="B358" s="72">
        <v>353</v>
      </c>
      <c r="C358" s="84" t="s">
        <v>13</v>
      </c>
      <c r="D358" s="85" t="str">
        <f>IF(C358="","",VLOOKUP(C358,'[1]MASTER LIST VEHICLE'!$C$4:$H$156,6,FALSE))</f>
        <v>ISUZU PANTHER</v>
      </c>
      <c r="E358" s="84">
        <v>112896</v>
      </c>
      <c r="F358" s="84"/>
      <c r="G358" s="86" t="str">
        <f t="shared" si="33"/>
        <v>DEXLITE</v>
      </c>
      <c r="H358" s="87" t="str">
        <f>IF(C358="","",VLOOKUP(C358,'[1]MASTER LIST VEHICLE'!$C$4:$Q$156,15,FALSE))</f>
        <v>FINANCE &amp; CONTRACT MANAGEMENT</v>
      </c>
      <c r="I358" s="88">
        <v>5</v>
      </c>
      <c r="J358" s="89">
        <v>43636</v>
      </c>
      <c r="K358" s="77">
        <f t="shared" si="32"/>
        <v>6</v>
      </c>
      <c r="L358" s="90">
        <v>200000</v>
      </c>
      <c r="M358" s="91">
        <f t="shared" si="34"/>
        <v>19.23076923076923</v>
      </c>
      <c r="N358" s="92" t="str">
        <f>IF(C358="","",VLOOKUP(C358,'[1]MASTER LIST VEHICLE'!$C$4:$AD$154,28,FALSE))</f>
        <v>7000003617/10C0299KB</v>
      </c>
      <c r="O358" s="81" t="s">
        <v>64</v>
      </c>
    </row>
    <row r="359" spans="2:15" ht="15" hidden="1" x14ac:dyDescent="0.25">
      <c r="B359" s="72">
        <v>354</v>
      </c>
      <c r="C359" s="84" t="s">
        <v>52</v>
      </c>
      <c r="D359" s="85" t="str">
        <f>IF(C359="","",VLOOKUP(C359,'[1]MASTER LIST VEHICLE'!$C$4:$H$156,6,FALSE))</f>
        <v>TOYOTA KIJANG</v>
      </c>
      <c r="E359" s="84">
        <v>289942</v>
      </c>
      <c r="F359" s="84"/>
      <c r="G359" s="86" t="str">
        <f t="shared" si="33"/>
        <v>DEXLITE</v>
      </c>
      <c r="H359" s="87" t="str">
        <f>IF(C359="","",VLOOKUP(C359,'[1]MASTER LIST VEHICLE'!$C$4:$Q$156,15,FALSE))</f>
        <v>HC &amp; SUPPORT SERVICES</v>
      </c>
      <c r="I359" s="84">
        <v>6</v>
      </c>
      <c r="J359" s="89">
        <v>43637</v>
      </c>
      <c r="K359" s="77">
        <f t="shared" si="32"/>
        <v>6</v>
      </c>
      <c r="L359" s="94">
        <v>300000</v>
      </c>
      <c r="M359" s="91">
        <f t="shared" si="34"/>
        <v>28.846153846153847</v>
      </c>
      <c r="N359" s="92" t="str">
        <f>IF(C359="","",VLOOKUP(C359,'[1]MASTER LIST VEHICLE'!$C$4:$AD$154,28,FALSE))</f>
        <v>7000003617/10C0299JO</v>
      </c>
      <c r="O359" s="81" t="s">
        <v>63</v>
      </c>
    </row>
    <row r="360" spans="2:15" ht="15" hidden="1" x14ac:dyDescent="0.25">
      <c r="B360" s="72">
        <v>355</v>
      </c>
      <c r="C360" s="84" t="s">
        <v>11</v>
      </c>
      <c r="D360" s="85" t="str">
        <f>IF(C360="","",VLOOKUP(C360,'[1]MASTER LIST VEHICLE'!$C$4:$H$156,6,FALSE))</f>
        <v>TOYOTA FORTUNER</v>
      </c>
      <c r="E360" s="84">
        <v>91771</v>
      </c>
      <c r="F360" s="84"/>
      <c r="G360" s="86" t="str">
        <f t="shared" si="33"/>
        <v>DEXLITE</v>
      </c>
      <c r="H360" s="87" t="str">
        <f>IF(C360="","",VLOOKUP(C360,'[1]MASTER LIST VEHICLE'!$C$4:$Q$156,15,FALSE))</f>
        <v>MANAGEMENT</v>
      </c>
      <c r="I360" s="88">
        <v>7</v>
      </c>
      <c r="J360" s="89">
        <v>43638</v>
      </c>
      <c r="K360" s="77">
        <f t="shared" si="32"/>
        <v>6</v>
      </c>
      <c r="L360" s="94">
        <v>300000</v>
      </c>
      <c r="M360" s="91">
        <f t="shared" si="34"/>
        <v>28.846153846153847</v>
      </c>
      <c r="N360" s="92" t="str">
        <f>IF(C360="","",VLOOKUP(C360,'[1]MASTER LIST VEHICLE'!$C$4:$AD$154,28,FALSE))</f>
        <v>7000003617/10C0299JA</v>
      </c>
      <c r="O360" s="81" t="s">
        <v>64</v>
      </c>
    </row>
    <row r="361" spans="2:15" ht="15" hidden="1" x14ac:dyDescent="0.25">
      <c r="B361" s="72">
        <v>356</v>
      </c>
      <c r="C361" s="93" t="s">
        <v>13</v>
      </c>
      <c r="D361" s="85" t="str">
        <f>IF(C361="","",VLOOKUP(C361,'[1]MASTER LIST VEHICLE'!$C$4:$H$156,6,FALSE))</f>
        <v>ISUZU PANTHER</v>
      </c>
      <c r="E361" s="84">
        <v>113116</v>
      </c>
      <c r="F361" s="84"/>
      <c r="G361" s="86" t="str">
        <f t="shared" ref="G361:G389" si="35">IF(D361="","",IF(OR(D361="TOYOTA KIJANG",D361="ISUZU PANTHER",D361="TOYOTA INNOVA",D361="TOYOTA FORTUNER",D361="FORD RANGER",D361="TOYOTA HILUX"),"DEXLITE","PERTALITE"))</f>
        <v>DEXLITE</v>
      </c>
      <c r="H361" s="87" t="str">
        <f>IF(C361="","",VLOOKUP(C361,'[1]MASTER LIST VEHICLE'!$C$4:$Q$156,15,FALSE))</f>
        <v>FINANCE &amp; CONTRACT MANAGEMENT</v>
      </c>
      <c r="I361" s="84">
        <v>8</v>
      </c>
      <c r="J361" s="89">
        <v>43639</v>
      </c>
      <c r="K361" s="77">
        <f t="shared" si="32"/>
        <v>6</v>
      </c>
      <c r="L361" s="90">
        <v>200000</v>
      </c>
      <c r="M361" s="91">
        <f t="shared" si="34"/>
        <v>19.23076923076923</v>
      </c>
      <c r="N361" s="92" t="str">
        <f>IF(C361="","",VLOOKUP(C361,'[1]MASTER LIST VEHICLE'!$C$4:$AD$154,28,FALSE))</f>
        <v>7000003617/10C0299KB</v>
      </c>
      <c r="O361" s="81" t="s">
        <v>64</v>
      </c>
    </row>
    <row r="362" spans="2:15" ht="15" hidden="1" x14ac:dyDescent="0.25">
      <c r="B362" s="72">
        <v>357</v>
      </c>
      <c r="C362" s="84" t="s">
        <v>14</v>
      </c>
      <c r="D362" s="85" t="str">
        <f>IF(C362="","",VLOOKUP(C362,'[1]MASTER LIST VEHICLE'!$C$4:$H$156,6,FALSE))</f>
        <v>ISUZU PANTHER</v>
      </c>
      <c r="E362" s="84">
        <v>131130</v>
      </c>
      <c r="F362" s="84"/>
      <c r="G362" s="86" t="str">
        <f t="shared" si="35"/>
        <v>DEXLITE</v>
      </c>
      <c r="H362" s="87" t="str">
        <f>IF(C362="","",VLOOKUP(C362,'[1]MASTER LIST VEHICLE'!$C$4:$Q$156,15,FALSE))</f>
        <v>CRC</v>
      </c>
      <c r="I362" s="88">
        <v>9</v>
      </c>
      <c r="J362" s="89">
        <v>43640</v>
      </c>
      <c r="K362" s="77">
        <f t="shared" si="32"/>
        <v>6</v>
      </c>
      <c r="L362" s="90">
        <v>300000</v>
      </c>
      <c r="M362" s="91">
        <f t="shared" si="34"/>
        <v>28.846153846153847</v>
      </c>
      <c r="N362" s="92" t="str">
        <f>IF(C362="","",VLOOKUP(C362,'[1]MASTER LIST VEHICLE'!$C$4:$AD$154,28,FALSE))</f>
        <v>7000003617/10C0299JO</v>
      </c>
      <c r="O362" s="81" t="s">
        <v>64</v>
      </c>
    </row>
    <row r="363" spans="2:15" ht="15" hidden="1" x14ac:dyDescent="0.25">
      <c r="B363" s="72">
        <v>358</v>
      </c>
      <c r="C363" s="84" t="s">
        <v>35</v>
      </c>
      <c r="D363" s="85" t="str">
        <f>IF(C363="","",VLOOKUP(C363,'[1]MASTER LIST VEHICLE'!$C$4:$H$156,6,FALSE))</f>
        <v>TOYOTA FORTUNER</v>
      </c>
      <c r="E363" s="84">
        <v>12110</v>
      </c>
      <c r="F363" s="84"/>
      <c r="G363" s="86" t="str">
        <f t="shared" si="35"/>
        <v>DEXLITE</v>
      </c>
      <c r="H363" s="87" t="str">
        <f>IF(C363="","",VLOOKUP(C363,'[1]MASTER LIST VEHICLE'!$C$4:$Q$156,15,FALSE))</f>
        <v>MANAGEMENT</v>
      </c>
      <c r="I363" s="84">
        <v>10</v>
      </c>
      <c r="J363" s="89">
        <v>43640</v>
      </c>
      <c r="K363" s="77">
        <f t="shared" si="32"/>
        <v>6</v>
      </c>
      <c r="L363" s="94">
        <v>400000</v>
      </c>
      <c r="M363" s="91">
        <f t="shared" si="34"/>
        <v>38.46153846153846</v>
      </c>
      <c r="N363" s="92" t="str">
        <f>IF(C363="","",VLOOKUP(C363,'[1]MASTER LIST VEHICLE'!$C$4:$AD$154,28,FALSE))</f>
        <v>7000003617/10C0299JA</v>
      </c>
      <c r="O363" s="81" t="s">
        <v>64</v>
      </c>
    </row>
    <row r="364" spans="2:15" ht="15" hidden="1" x14ac:dyDescent="0.25">
      <c r="B364" s="72">
        <v>359</v>
      </c>
      <c r="C364" s="84" t="s">
        <v>52</v>
      </c>
      <c r="D364" s="85" t="str">
        <f>IF(C364="","",VLOOKUP(C364,'[1]MASTER LIST VEHICLE'!$C$4:$H$156,6,FALSE))</f>
        <v>TOYOTA KIJANG</v>
      </c>
      <c r="E364" s="84"/>
      <c r="F364" s="84"/>
      <c r="G364" s="86" t="str">
        <f t="shared" si="35"/>
        <v>DEXLITE</v>
      </c>
      <c r="H364" s="87" t="str">
        <f>IF(C364="","",VLOOKUP(C364,'[1]MASTER LIST VEHICLE'!$C$4:$Q$156,15,FALSE))</f>
        <v>HC &amp; SUPPORT SERVICES</v>
      </c>
      <c r="I364" s="88">
        <v>11</v>
      </c>
      <c r="J364" s="89">
        <v>43640</v>
      </c>
      <c r="K364" s="77">
        <f t="shared" si="32"/>
        <v>6</v>
      </c>
      <c r="L364" s="90">
        <v>300000</v>
      </c>
      <c r="M364" s="91">
        <f t="shared" si="34"/>
        <v>28.846153846153847</v>
      </c>
      <c r="N364" s="92" t="str">
        <f>IF(C364="","",VLOOKUP(C364,'[1]MASTER LIST VEHICLE'!$C$4:$AD$154,28,FALSE))</f>
        <v>7000003617/10C0299JO</v>
      </c>
      <c r="O364" s="81" t="s">
        <v>63</v>
      </c>
    </row>
    <row r="365" spans="2:15" ht="15" hidden="1" x14ac:dyDescent="0.25">
      <c r="B365" s="72">
        <v>360</v>
      </c>
      <c r="C365" s="84" t="s">
        <v>20</v>
      </c>
      <c r="D365" s="85" t="str">
        <f>IF(C365="","",VLOOKUP(C365,'[1]MASTER LIST VEHICLE'!$C$4:$H$156,6,FALSE))</f>
        <v>ISUZU PANTHER</v>
      </c>
      <c r="E365" s="84">
        <v>156834</v>
      </c>
      <c r="F365" s="84"/>
      <c r="G365" s="86" t="str">
        <f t="shared" si="35"/>
        <v>DEXLITE</v>
      </c>
      <c r="H365" s="87" t="str">
        <f>IF(C365="","",VLOOKUP(C365,'[1]MASTER LIST VEHICLE'!$C$4:$Q$156,15,FALSE))</f>
        <v>PARTS OPERATION &amp; DISTRIBUTION LOBU</v>
      </c>
      <c r="I365" s="84">
        <v>12</v>
      </c>
      <c r="J365" s="89">
        <v>43641</v>
      </c>
      <c r="K365" s="77">
        <f t="shared" si="32"/>
        <v>6</v>
      </c>
      <c r="L365" s="90">
        <v>400000</v>
      </c>
      <c r="M365" s="91">
        <f t="shared" si="34"/>
        <v>38.46153846153846</v>
      </c>
      <c r="N365" s="92" t="str">
        <f>IF(C365="","",VLOOKUP(C365,'[1]MASTER LIST VEHICLE'!$C$4:$AD$154,28,FALSE))</f>
        <v>7000003617/10C0230HY</v>
      </c>
      <c r="O365" s="81" t="s">
        <v>64</v>
      </c>
    </row>
    <row r="366" spans="2:15" ht="15" hidden="1" x14ac:dyDescent="0.25">
      <c r="B366" s="72">
        <v>361</v>
      </c>
      <c r="C366" s="84" t="s">
        <v>13</v>
      </c>
      <c r="D366" s="85" t="str">
        <f>IF(C366="","",VLOOKUP(C366,'[1]MASTER LIST VEHICLE'!$C$4:$H$156,6,FALSE))</f>
        <v>ISUZU PANTHER</v>
      </c>
      <c r="E366" s="84">
        <v>113430</v>
      </c>
      <c r="F366" s="84"/>
      <c r="G366" s="86" t="str">
        <f t="shared" si="35"/>
        <v>DEXLITE</v>
      </c>
      <c r="H366" s="87" t="str">
        <f>IF(C366="","",VLOOKUP(C366,'[1]MASTER LIST VEHICLE'!$C$4:$Q$156,15,FALSE))</f>
        <v>FINANCE &amp; CONTRACT MANAGEMENT</v>
      </c>
      <c r="I366" s="88">
        <v>13</v>
      </c>
      <c r="J366" s="89">
        <v>43642</v>
      </c>
      <c r="K366" s="77">
        <f t="shared" si="32"/>
        <v>6</v>
      </c>
      <c r="L366" s="94">
        <v>250000</v>
      </c>
      <c r="M366" s="91">
        <f t="shared" si="34"/>
        <v>24.03846153846154</v>
      </c>
      <c r="N366" s="92" t="str">
        <f>IF(C366="","",VLOOKUP(C366,'[1]MASTER LIST VEHICLE'!$C$4:$AD$154,28,FALSE))</f>
        <v>7000003617/10C0299KB</v>
      </c>
      <c r="O366" s="81" t="s">
        <v>64</v>
      </c>
    </row>
    <row r="367" spans="2:15" ht="15" hidden="1" x14ac:dyDescent="0.25">
      <c r="B367" s="72">
        <v>362</v>
      </c>
      <c r="C367" s="84" t="s">
        <v>17</v>
      </c>
      <c r="D367" s="85" t="str">
        <f>IF(C367="","",VLOOKUP(C367,'[1]MASTER LIST VEHICLE'!$C$4:$H$156,6,FALSE))</f>
        <v>FORD RANGER</v>
      </c>
      <c r="E367" s="84"/>
      <c r="F367" s="84"/>
      <c r="G367" s="86" t="str">
        <f t="shared" si="35"/>
        <v>DEXLITE</v>
      </c>
      <c r="H367" s="87" t="str">
        <f>IF(C367="","",VLOOKUP(C367,'[1]MASTER LIST VEHICLE'!$C$4:$Q$156,15,FALSE))</f>
        <v>HC &amp; SUPPORT SERVICES</v>
      </c>
      <c r="I367" s="84">
        <v>14</v>
      </c>
      <c r="J367" s="89">
        <v>43642</v>
      </c>
      <c r="K367" s="77">
        <f t="shared" si="32"/>
        <v>6</v>
      </c>
      <c r="L367" s="90">
        <v>300000</v>
      </c>
      <c r="M367" s="91">
        <f t="shared" si="34"/>
        <v>28.846153846153847</v>
      </c>
      <c r="N367" s="92" t="str">
        <f>IF(C367="","",VLOOKUP(C367,'[1]MASTER LIST VEHICLE'!$C$4:$AD$154,28,FALSE))</f>
        <v>7000003617/10C0299JO</v>
      </c>
      <c r="O367" s="92" t="s">
        <v>63</v>
      </c>
    </row>
    <row r="368" spans="2:15" ht="15" hidden="1" x14ac:dyDescent="0.25">
      <c r="B368" s="72">
        <v>363</v>
      </c>
      <c r="C368" s="84" t="s">
        <v>11</v>
      </c>
      <c r="D368" s="85" t="str">
        <f>IF(C368="","",VLOOKUP(C368,'[1]MASTER LIST VEHICLE'!$C$4:$H$156,6,FALSE))</f>
        <v>TOYOTA FORTUNER</v>
      </c>
      <c r="E368" s="84">
        <v>92200</v>
      </c>
      <c r="F368" s="84"/>
      <c r="G368" s="86" t="str">
        <f t="shared" si="35"/>
        <v>DEXLITE</v>
      </c>
      <c r="H368" s="87" t="str">
        <f>IF(C368="","",VLOOKUP(C368,'[1]MASTER LIST VEHICLE'!$C$4:$Q$156,15,FALSE))</f>
        <v>MANAGEMENT</v>
      </c>
      <c r="I368" s="88">
        <v>15</v>
      </c>
      <c r="J368" s="89">
        <v>43644</v>
      </c>
      <c r="K368" s="77">
        <f t="shared" si="32"/>
        <v>6</v>
      </c>
      <c r="L368" s="90">
        <v>400000</v>
      </c>
      <c r="M368" s="91">
        <f t="shared" si="34"/>
        <v>38.46153846153846</v>
      </c>
      <c r="N368" s="92" t="str">
        <f>IF(C368="","",VLOOKUP(C368,'[1]MASTER LIST VEHICLE'!$C$4:$AD$154,28,FALSE))</f>
        <v>7000003617/10C0299JA</v>
      </c>
      <c r="O368" s="81" t="s">
        <v>64</v>
      </c>
    </row>
    <row r="369" spans="2:15" ht="15" hidden="1" x14ac:dyDescent="0.25">
      <c r="B369" s="72">
        <v>364</v>
      </c>
      <c r="C369" s="84" t="s">
        <v>14</v>
      </c>
      <c r="D369" s="86" t="str">
        <f>IF(C369="","",VLOOKUP(C369,'[1]MASTER LIST VEHICLE'!$C$4:$H$156,6,FALSE))</f>
        <v>ISUZU PANTHER</v>
      </c>
      <c r="E369" s="84">
        <v>131406</v>
      </c>
      <c r="F369" s="84"/>
      <c r="G369" s="86" t="str">
        <f t="shared" si="35"/>
        <v>DEXLITE</v>
      </c>
      <c r="H369" s="87" t="str">
        <f>IF(C369="","",VLOOKUP(C369,'[1]MASTER LIST VEHICLE'!$C$4:$Q$156,15,FALSE))</f>
        <v>CRC</v>
      </c>
      <c r="I369" s="84">
        <v>16</v>
      </c>
      <c r="J369" s="89">
        <v>43644</v>
      </c>
      <c r="K369" s="77">
        <f t="shared" si="32"/>
        <v>6</v>
      </c>
      <c r="L369" s="94">
        <v>250000</v>
      </c>
      <c r="M369" s="91">
        <f t="shared" si="34"/>
        <v>24.03846153846154</v>
      </c>
      <c r="N369" s="92" t="str">
        <f>IF(C369="","",VLOOKUP(C369,'[1]MASTER LIST VEHICLE'!$C$4:$AD$154,28,FALSE))</f>
        <v>7000003617/10C0299JO</v>
      </c>
      <c r="O369" s="81" t="s">
        <v>64</v>
      </c>
    </row>
    <row r="370" spans="2:15" ht="15" hidden="1" x14ac:dyDescent="0.25">
      <c r="B370" s="72">
        <v>365</v>
      </c>
      <c r="C370" s="84" t="s">
        <v>35</v>
      </c>
      <c r="D370" s="86" t="str">
        <f>IF(C370="","",VLOOKUP(C370,'[1]MASTER LIST VEHICLE'!$C$4:$H$156,6,FALSE))</f>
        <v>TOYOTA FORTUNER</v>
      </c>
      <c r="E370" s="84">
        <v>12550</v>
      </c>
      <c r="F370" s="84"/>
      <c r="G370" s="86" t="str">
        <f t="shared" si="35"/>
        <v>DEXLITE</v>
      </c>
      <c r="H370" s="87" t="str">
        <f>IF(C370="","",VLOOKUP(C370,'[1]MASTER LIST VEHICLE'!$C$4:$Q$156,15,FALSE))</f>
        <v>MANAGEMENT</v>
      </c>
      <c r="I370" s="88">
        <v>17</v>
      </c>
      <c r="J370" s="89">
        <v>43644</v>
      </c>
      <c r="K370" s="77">
        <f t="shared" si="32"/>
        <v>6</v>
      </c>
      <c r="L370" s="90">
        <v>400000</v>
      </c>
      <c r="M370" s="91">
        <f t="shared" si="34"/>
        <v>38.46153846153846</v>
      </c>
      <c r="N370" s="92" t="str">
        <f>IF(C370="","",VLOOKUP(C370,'[1]MASTER LIST VEHICLE'!$C$4:$AD$154,28,FALSE))</f>
        <v>7000003617/10C0299JA</v>
      </c>
      <c r="O370" s="81" t="s">
        <v>64</v>
      </c>
    </row>
    <row r="371" spans="2:15" ht="15" hidden="1" x14ac:dyDescent="0.25">
      <c r="B371" s="72">
        <v>366</v>
      </c>
      <c r="C371" s="84" t="s">
        <v>13</v>
      </c>
      <c r="D371" s="85" t="str">
        <f>IF(C371="","",VLOOKUP(C371,'[1]MASTER LIST VEHICLE'!$C$4:$H$156,6,FALSE))</f>
        <v>ISUZU PANTHER</v>
      </c>
      <c r="E371" s="84">
        <v>113866</v>
      </c>
      <c r="F371" s="84"/>
      <c r="G371" s="86" t="str">
        <f t="shared" si="35"/>
        <v>DEXLITE</v>
      </c>
      <c r="H371" s="87" t="str">
        <f>IF(C371="","",VLOOKUP(C371,'[1]MASTER LIST VEHICLE'!$C$4:$Q$156,15,FALSE))</f>
        <v>FINANCE &amp; CONTRACT MANAGEMENT</v>
      </c>
      <c r="I371" s="84">
        <v>18</v>
      </c>
      <c r="J371" s="89">
        <v>43645</v>
      </c>
      <c r="K371" s="77">
        <f t="shared" si="32"/>
        <v>6</v>
      </c>
      <c r="L371" s="90">
        <v>400000</v>
      </c>
      <c r="M371" s="91">
        <f t="shared" si="34"/>
        <v>38.46153846153846</v>
      </c>
      <c r="N371" s="92" t="str">
        <f>IF(C371="","",VLOOKUP(C371,'[1]MASTER LIST VEHICLE'!$C$4:$AD$154,28,FALSE))</f>
        <v>7000003617/10C0299KB</v>
      </c>
      <c r="O371" s="81" t="s">
        <v>64</v>
      </c>
    </row>
    <row r="372" spans="2:15" ht="15" hidden="1" x14ac:dyDescent="0.25">
      <c r="B372" s="72">
        <v>367</v>
      </c>
      <c r="C372" s="84" t="s">
        <v>17</v>
      </c>
      <c r="D372" s="85" t="str">
        <f>IF(C372="","",VLOOKUP(C372,'[1]MASTER LIST VEHICLE'!$C$4:$H$156,6,FALSE))</f>
        <v>FORD RANGER</v>
      </c>
      <c r="E372" s="84">
        <v>160289</v>
      </c>
      <c r="F372" s="84"/>
      <c r="G372" s="86" t="str">
        <f t="shared" si="35"/>
        <v>DEXLITE</v>
      </c>
      <c r="H372" s="87" t="str">
        <f>IF(C372="","",VLOOKUP(C372,'[1]MASTER LIST VEHICLE'!$C$4:$Q$156,15,FALSE))</f>
        <v>HC &amp; SUPPORT SERVICES</v>
      </c>
      <c r="I372" s="88">
        <v>19</v>
      </c>
      <c r="J372" s="89">
        <v>43645</v>
      </c>
      <c r="K372" s="77">
        <f t="shared" si="32"/>
        <v>6</v>
      </c>
      <c r="L372" s="90">
        <v>500000</v>
      </c>
      <c r="M372" s="91">
        <f t="shared" si="34"/>
        <v>48.07692307692308</v>
      </c>
      <c r="N372" s="92" t="str">
        <f>IF(C372="","",VLOOKUP(C372,'[1]MASTER LIST VEHICLE'!$C$4:$AD$154,28,FALSE))</f>
        <v>7000003617/10C0299JO</v>
      </c>
      <c r="O372" s="92" t="s">
        <v>63</v>
      </c>
    </row>
    <row r="373" spans="2:15" ht="15" hidden="1" x14ac:dyDescent="0.25">
      <c r="B373" s="72">
        <v>368</v>
      </c>
      <c r="C373" s="84" t="s">
        <v>20</v>
      </c>
      <c r="D373" s="85" t="str">
        <f>IF(C373="","",VLOOKUP(C373,'[1]MASTER LIST VEHICLE'!$C$4:$H$156,6,FALSE))</f>
        <v>ISUZU PANTHER</v>
      </c>
      <c r="E373" s="84"/>
      <c r="F373" s="84"/>
      <c r="G373" s="86" t="str">
        <f t="shared" si="35"/>
        <v>DEXLITE</v>
      </c>
      <c r="H373" s="87" t="str">
        <f>IF(C373="","",VLOOKUP(C373,'[1]MASTER LIST VEHICLE'!$C$4:$Q$156,15,FALSE))</f>
        <v>PARTS OPERATION &amp; DISTRIBUTION LOBU</v>
      </c>
      <c r="I373" s="84">
        <v>20</v>
      </c>
      <c r="J373" s="89">
        <v>43648</v>
      </c>
      <c r="K373" s="77">
        <f t="shared" si="32"/>
        <v>7</v>
      </c>
      <c r="L373" s="90">
        <v>300000</v>
      </c>
      <c r="M373" s="91">
        <f t="shared" si="34"/>
        <v>28.846153846153847</v>
      </c>
      <c r="N373" s="92" t="str">
        <f>IF(C373="","",VLOOKUP(C373,'[1]MASTER LIST VEHICLE'!$C$4:$AD$154,28,FALSE))</f>
        <v>7000003617/10C0230HY</v>
      </c>
      <c r="O373" s="81" t="s">
        <v>64</v>
      </c>
    </row>
    <row r="374" spans="2:15" ht="15" hidden="1" x14ac:dyDescent="0.25">
      <c r="B374" s="72">
        <v>369</v>
      </c>
      <c r="C374" s="84" t="s">
        <v>33</v>
      </c>
      <c r="D374" s="85" t="str">
        <f>IF(C374="","",VLOOKUP(C374,'[1]MASTER LIST VEHICLE'!$C$4:$H$156,6,FALSE))</f>
        <v>TOYOTA AVANZA</v>
      </c>
      <c r="E374" s="84">
        <v>17440</v>
      </c>
      <c r="F374" s="84"/>
      <c r="G374" s="86" t="str">
        <f t="shared" si="35"/>
        <v>PERTALITE</v>
      </c>
      <c r="H374" s="87" t="str">
        <f>IF(C374="","",VLOOKUP(C374,'[1]MASTER LIST VEHICLE'!$C$4:$Q$156,15,FALSE))</f>
        <v>HC &amp; SUPPORT SERVICES</v>
      </c>
      <c r="I374" s="88">
        <v>21</v>
      </c>
      <c r="J374" s="89">
        <v>43650</v>
      </c>
      <c r="K374" s="77">
        <f t="shared" si="32"/>
        <v>7</v>
      </c>
      <c r="L374" s="90">
        <v>300000</v>
      </c>
      <c r="M374" s="91">
        <f t="shared" si="34"/>
        <v>38.216560509554142</v>
      </c>
      <c r="N374" s="92" t="str">
        <f>IF(C374="","",VLOOKUP(C374,'[1]MASTER LIST VEHICLE'!$C$4:$AD$154,28,FALSE))</f>
        <v>7000003617/10C0299JB</v>
      </c>
      <c r="O374" s="81" t="s">
        <v>64</v>
      </c>
    </row>
    <row r="375" spans="2:15" ht="15" hidden="1" x14ac:dyDescent="0.25">
      <c r="B375" s="72">
        <v>370</v>
      </c>
      <c r="C375" s="84" t="s">
        <v>17</v>
      </c>
      <c r="D375" s="85" t="str">
        <f>IF(C375="","",VLOOKUP(C375,'[1]MASTER LIST VEHICLE'!$C$4:$H$156,6,FALSE))</f>
        <v>FORD RANGER</v>
      </c>
      <c r="E375" s="84">
        <v>160687</v>
      </c>
      <c r="F375" s="84"/>
      <c r="G375" s="86" t="str">
        <f t="shared" si="35"/>
        <v>DEXLITE</v>
      </c>
      <c r="H375" s="87" t="str">
        <f>IF(C375="","",VLOOKUP(C375,'[1]MASTER LIST VEHICLE'!$C$4:$Q$156,15,FALSE))</f>
        <v>HC &amp; SUPPORT SERVICES</v>
      </c>
      <c r="I375" s="84">
        <v>22</v>
      </c>
      <c r="J375" s="89">
        <v>43649</v>
      </c>
      <c r="K375" s="77">
        <f t="shared" si="32"/>
        <v>7</v>
      </c>
      <c r="L375" s="90">
        <v>400000</v>
      </c>
      <c r="M375" s="91">
        <f t="shared" si="34"/>
        <v>38.46153846153846</v>
      </c>
      <c r="N375" s="92" t="str">
        <f>IF(C375="","",VLOOKUP(C375,'[1]MASTER LIST VEHICLE'!$C$4:$AD$154,28,FALSE))</f>
        <v>7000003617/10C0299JO</v>
      </c>
      <c r="O375" s="92" t="s">
        <v>63</v>
      </c>
    </row>
    <row r="376" spans="2:15" ht="15" hidden="1" x14ac:dyDescent="0.25">
      <c r="B376" s="72">
        <v>371</v>
      </c>
      <c r="C376" s="84" t="s">
        <v>52</v>
      </c>
      <c r="D376" s="85" t="str">
        <f>IF(C376="","",VLOOKUP(C376,'[1]MASTER LIST VEHICLE'!$C$4:$H$156,6,FALSE))</f>
        <v>TOYOTA KIJANG</v>
      </c>
      <c r="E376" s="84"/>
      <c r="F376" s="84"/>
      <c r="G376" s="86" t="str">
        <f t="shared" si="35"/>
        <v>DEXLITE</v>
      </c>
      <c r="H376" s="87" t="str">
        <f>IF(C376="","",VLOOKUP(C376,'[1]MASTER LIST VEHICLE'!$C$4:$Q$156,15,FALSE))</f>
        <v>HC &amp; SUPPORT SERVICES</v>
      </c>
      <c r="I376" s="88">
        <v>23</v>
      </c>
      <c r="J376" s="89">
        <v>43649</v>
      </c>
      <c r="K376" s="77">
        <f t="shared" si="32"/>
        <v>7</v>
      </c>
      <c r="L376" s="94">
        <v>350000</v>
      </c>
      <c r="M376" s="91">
        <f t="shared" si="34"/>
        <v>33.653846153846153</v>
      </c>
      <c r="N376" s="92" t="str">
        <f>IF(C376="","",VLOOKUP(C376,'[1]MASTER LIST VEHICLE'!$C$4:$AD$154,28,FALSE))</f>
        <v>7000003617/10C0299JO</v>
      </c>
      <c r="O376" s="81" t="s">
        <v>63</v>
      </c>
    </row>
    <row r="377" spans="2:15" ht="15" hidden="1" x14ac:dyDescent="0.25">
      <c r="B377" s="72">
        <v>372</v>
      </c>
      <c r="C377" s="93" t="s">
        <v>13</v>
      </c>
      <c r="D377" s="85" t="str">
        <f>IF(C377="","",VLOOKUP(C377,'[1]MASTER LIST VEHICLE'!$C$4:$H$156,6,FALSE))</f>
        <v>ISUZU PANTHER</v>
      </c>
      <c r="E377" s="84"/>
      <c r="F377" s="84"/>
      <c r="G377" s="86" t="str">
        <f t="shared" si="35"/>
        <v>DEXLITE</v>
      </c>
      <c r="H377" s="87" t="str">
        <f>IF(C377="","",VLOOKUP(C377,'[1]MASTER LIST VEHICLE'!$C$4:$Q$156,15,FALSE))</f>
        <v>FINANCE &amp; CONTRACT MANAGEMENT</v>
      </c>
      <c r="I377" s="84">
        <v>24</v>
      </c>
      <c r="J377" s="89">
        <v>43650</v>
      </c>
      <c r="K377" s="77">
        <f t="shared" si="32"/>
        <v>7</v>
      </c>
      <c r="L377" s="90">
        <v>200000</v>
      </c>
      <c r="M377" s="91">
        <f t="shared" si="34"/>
        <v>19.23076923076923</v>
      </c>
      <c r="N377" s="92" t="str">
        <f>IF(C377="","",VLOOKUP(C377,'[1]MASTER LIST VEHICLE'!$C$4:$AD$154,28,FALSE))</f>
        <v>7000003617/10C0299KB</v>
      </c>
      <c r="O377" s="81" t="s">
        <v>64</v>
      </c>
    </row>
    <row r="378" spans="2:15" ht="15" x14ac:dyDescent="0.25">
      <c r="B378" s="72">
        <v>373</v>
      </c>
      <c r="C378" s="84" t="s">
        <v>15</v>
      </c>
      <c r="D378" s="85" t="str">
        <f>IF(C378="","",VLOOKUP(C378,'[1]MASTER LIST VEHICLE'!$C$4:$H$156,6,FALSE))</f>
        <v>TOYOTA INNOVA</v>
      </c>
      <c r="E378" s="84">
        <v>30367</v>
      </c>
      <c r="F378" s="84"/>
      <c r="G378" s="86" t="str">
        <f t="shared" si="35"/>
        <v>DEXLITE</v>
      </c>
      <c r="H378" s="87" t="str">
        <f>IF(C378="","",VLOOKUP(C378,'[1]MASTER LIST VEHICLE'!$C$4:$Q$156,15,FALSE))</f>
        <v>MANAGEMENT</v>
      </c>
      <c r="I378" s="88">
        <v>25</v>
      </c>
      <c r="J378" s="89">
        <v>43651</v>
      </c>
      <c r="K378" s="77">
        <f t="shared" si="32"/>
        <v>7</v>
      </c>
      <c r="L378" s="94">
        <v>350000</v>
      </c>
      <c r="M378" s="91">
        <f t="shared" si="34"/>
        <v>33.653846153846153</v>
      </c>
      <c r="N378" s="92" t="str">
        <f>IF(C378="","",VLOOKUP(C378,'[1]MASTER LIST VEHICLE'!$C$4:$AD$154,28,FALSE))</f>
        <v>7000003617/10C0299JA</v>
      </c>
      <c r="O378" s="92" t="s">
        <v>63</v>
      </c>
    </row>
    <row r="379" spans="2:15" ht="15" hidden="1" x14ac:dyDescent="0.25">
      <c r="B379" s="72">
        <v>374</v>
      </c>
      <c r="C379" s="84" t="s">
        <v>35</v>
      </c>
      <c r="D379" s="85" t="str">
        <f>IF(C379="","",VLOOKUP(C379,'[1]MASTER LIST VEHICLE'!$C$4:$H$156,6,FALSE))</f>
        <v>TOYOTA FORTUNER</v>
      </c>
      <c r="E379" s="84">
        <v>13050</v>
      </c>
      <c r="F379" s="84"/>
      <c r="G379" s="86" t="str">
        <f t="shared" si="35"/>
        <v>DEXLITE</v>
      </c>
      <c r="H379" s="87" t="str">
        <f>IF(C379="","",VLOOKUP(C379,'[1]MASTER LIST VEHICLE'!$C$4:$Q$156,15,FALSE))</f>
        <v>MANAGEMENT</v>
      </c>
      <c r="I379" s="84">
        <v>26</v>
      </c>
      <c r="J379" s="89">
        <v>43651</v>
      </c>
      <c r="K379" s="77">
        <f t="shared" si="32"/>
        <v>7</v>
      </c>
      <c r="L379" s="90">
        <v>500000</v>
      </c>
      <c r="M379" s="91">
        <f t="shared" si="34"/>
        <v>48.07692307692308</v>
      </c>
      <c r="N379" s="92" t="str">
        <f>IF(C379="","",VLOOKUP(C379,'[1]MASTER LIST VEHICLE'!$C$4:$AD$154,28,FALSE))</f>
        <v>7000003617/10C0299JA</v>
      </c>
      <c r="O379" s="81" t="s">
        <v>64</v>
      </c>
    </row>
    <row r="380" spans="2:15" ht="15" hidden="1" x14ac:dyDescent="0.25">
      <c r="B380" s="72">
        <v>375</v>
      </c>
      <c r="C380" s="84" t="s">
        <v>52</v>
      </c>
      <c r="D380" s="85" t="str">
        <f>IF(C380="","",VLOOKUP(C380,'[1]MASTER LIST VEHICLE'!$C$4:$H$156,6,FALSE))</f>
        <v>TOYOTA KIJANG</v>
      </c>
      <c r="E380" s="84"/>
      <c r="F380" s="84"/>
      <c r="G380" s="86" t="str">
        <f t="shared" si="35"/>
        <v>DEXLITE</v>
      </c>
      <c r="H380" s="87" t="str">
        <f>IF(C380="","",VLOOKUP(C380,'[1]MASTER LIST VEHICLE'!$C$4:$Q$156,15,FALSE))</f>
        <v>HC &amp; SUPPORT SERVICES</v>
      </c>
      <c r="I380" s="88">
        <v>27</v>
      </c>
      <c r="J380" s="89">
        <v>43652</v>
      </c>
      <c r="K380" s="77">
        <f t="shared" si="32"/>
        <v>7</v>
      </c>
      <c r="L380" s="90">
        <v>350000</v>
      </c>
      <c r="M380" s="91">
        <f t="shared" si="34"/>
        <v>33.653846153846153</v>
      </c>
      <c r="N380" s="92" t="str">
        <f>IF(C380="","",VLOOKUP(C380,'[1]MASTER LIST VEHICLE'!$C$4:$AD$154,28,FALSE))</f>
        <v>7000003617/10C0299JO</v>
      </c>
      <c r="O380" s="81" t="s">
        <v>63</v>
      </c>
    </row>
    <row r="381" spans="2:15" ht="15" hidden="1" x14ac:dyDescent="0.25">
      <c r="B381" s="72">
        <v>376</v>
      </c>
      <c r="C381" s="84" t="s">
        <v>13</v>
      </c>
      <c r="D381" s="85" t="str">
        <f>IF(C381="","",VLOOKUP(C381,'[1]MASTER LIST VEHICLE'!$C$4:$H$156,6,FALSE))</f>
        <v>ISUZU PANTHER</v>
      </c>
      <c r="E381" s="84">
        <v>114613</v>
      </c>
      <c r="F381" s="84"/>
      <c r="G381" s="86" t="str">
        <f t="shared" si="35"/>
        <v>DEXLITE</v>
      </c>
      <c r="H381" s="87" t="str">
        <f>IF(C381="","",VLOOKUP(C381,'[1]MASTER LIST VEHICLE'!$C$4:$Q$156,15,FALSE))</f>
        <v>FINANCE &amp; CONTRACT MANAGEMENT</v>
      </c>
      <c r="I381" s="84">
        <v>28</v>
      </c>
      <c r="J381" s="89">
        <v>43654</v>
      </c>
      <c r="K381" s="77">
        <f t="shared" si="32"/>
        <v>7</v>
      </c>
      <c r="L381" s="94">
        <v>350000</v>
      </c>
      <c r="M381" s="91">
        <f t="shared" si="34"/>
        <v>33.653846153846153</v>
      </c>
      <c r="N381" s="92" t="str">
        <f>IF(C381="","",VLOOKUP(C381,'[1]MASTER LIST VEHICLE'!$C$4:$AD$154,28,FALSE))</f>
        <v>7000003617/10C0299KB</v>
      </c>
      <c r="O381" s="81" t="s">
        <v>64</v>
      </c>
    </row>
    <row r="382" spans="2:15" ht="15" hidden="1" x14ac:dyDescent="0.25">
      <c r="B382" s="72">
        <v>377</v>
      </c>
      <c r="C382" s="93" t="s">
        <v>20</v>
      </c>
      <c r="D382" s="85" t="str">
        <f>IF(C382="","",VLOOKUP(C382,'[1]MASTER LIST VEHICLE'!$C$4:$H$156,6,FALSE))</f>
        <v>ISUZU PANTHER</v>
      </c>
      <c r="E382" s="84"/>
      <c r="F382" s="84"/>
      <c r="G382" s="86" t="str">
        <f t="shared" si="35"/>
        <v>DEXLITE</v>
      </c>
      <c r="H382" s="87" t="str">
        <f>IF(C382="","",VLOOKUP(C382,'[1]MASTER LIST VEHICLE'!$C$4:$Q$156,15,FALSE))</f>
        <v>PARTS OPERATION &amp; DISTRIBUTION LOBU</v>
      </c>
      <c r="I382" s="88">
        <v>29</v>
      </c>
      <c r="J382" s="89">
        <v>43655</v>
      </c>
      <c r="K382" s="77">
        <f t="shared" si="32"/>
        <v>7</v>
      </c>
      <c r="L382" s="90">
        <v>350000</v>
      </c>
      <c r="M382" s="91">
        <f t="shared" si="34"/>
        <v>33.653846153846153</v>
      </c>
      <c r="N382" s="92" t="str">
        <f>IF(C382="","",VLOOKUP(C382,'[1]MASTER LIST VEHICLE'!$C$4:$AD$154,28,FALSE))</f>
        <v>7000003617/10C0230HY</v>
      </c>
      <c r="O382" s="81" t="s">
        <v>64</v>
      </c>
    </row>
    <row r="383" spans="2:15" ht="15" hidden="1" x14ac:dyDescent="0.25">
      <c r="B383" s="72">
        <v>378</v>
      </c>
      <c r="C383" s="84" t="s">
        <v>52</v>
      </c>
      <c r="D383" s="85" t="str">
        <f>IF(C383="","",VLOOKUP(C383,'[1]MASTER LIST VEHICLE'!$C$4:$H$156,6,FALSE))</f>
        <v>TOYOTA KIJANG</v>
      </c>
      <c r="E383" s="84">
        <v>291459</v>
      </c>
      <c r="F383" s="84"/>
      <c r="G383" s="86" t="str">
        <f t="shared" si="35"/>
        <v>DEXLITE</v>
      </c>
      <c r="H383" s="87" t="str">
        <f>IF(C383="","",VLOOKUP(C383,'[1]MASTER LIST VEHICLE'!$C$4:$Q$156,15,FALSE))</f>
        <v>HC &amp; SUPPORT SERVICES</v>
      </c>
      <c r="I383" s="84">
        <v>30</v>
      </c>
      <c r="J383" s="89">
        <v>43655</v>
      </c>
      <c r="K383" s="77">
        <f t="shared" si="32"/>
        <v>7</v>
      </c>
      <c r="L383" s="90">
        <v>300000</v>
      </c>
      <c r="M383" s="91">
        <f t="shared" si="34"/>
        <v>28.846153846153847</v>
      </c>
      <c r="N383" s="92" t="str">
        <f>IF(C383="","",VLOOKUP(C383,'[1]MASTER LIST VEHICLE'!$C$4:$AD$154,28,FALSE))</f>
        <v>7000003617/10C0299JO</v>
      </c>
      <c r="O383" s="81" t="s">
        <v>63</v>
      </c>
    </row>
    <row r="384" spans="2:15" ht="15" hidden="1" x14ac:dyDescent="0.25">
      <c r="B384" s="72">
        <v>379</v>
      </c>
      <c r="C384" s="84" t="s">
        <v>12</v>
      </c>
      <c r="D384" s="85" t="str">
        <f>IF(C384="","",VLOOKUP(C384,'[1]MASTER LIST VEHICLE'!$C$4:$H$156,6,FALSE))</f>
        <v>FORD RANGER</v>
      </c>
      <c r="E384" s="84">
        <v>71924</v>
      </c>
      <c r="F384" s="84"/>
      <c r="G384" s="86" t="str">
        <f t="shared" si="35"/>
        <v>DEXLITE</v>
      </c>
      <c r="H384" s="87" t="str">
        <f>IF(C384="","",VLOOKUP(C384,'[1]MASTER LIST VEHICLE'!$C$4:$Q$156,15,FALSE))</f>
        <v>PARTS OPERATION &amp; DISTRIBUTION LOBU</v>
      </c>
      <c r="I384" s="88">
        <v>31</v>
      </c>
      <c r="J384" s="89">
        <v>43657</v>
      </c>
      <c r="K384" s="77">
        <f t="shared" si="32"/>
        <v>7</v>
      </c>
      <c r="L384" s="94">
        <v>350000</v>
      </c>
      <c r="M384" s="91">
        <f t="shared" si="34"/>
        <v>33.653846153846153</v>
      </c>
      <c r="N384" s="92" t="str">
        <f>IF(C384="","",VLOOKUP(C384,'[1]MASTER LIST VEHICLE'!$C$4:$AD$154,28,FALSE))</f>
        <v>7000003617/10C5030HY</v>
      </c>
      <c r="O384" s="81" t="s">
        <v>64</v>
      </c>
    </row>
    <row r="385" spans="2:15" ht="15" hidden="1" x14ac:dyDescent="0.25">
      <c r="B385" s="72">
        <v>380</v>
      </c>
      <c r="C385" s="84" t="s">
        <v>20</v>
      </c>
      <c r="D385" s="86" t="str">
        <f>IF(C385="","",VLOOKUP(C385,'[1]MASTER LIST VEHICLE'!$C$4:$H$156,6,FALSE))</f>
        <v>ISUZU PANTHER</v>
      </c>
      <c r="E385" s="84">
        <v>107715</v>
      </c>
      <c r="F385" s="84"/>
      <c r="G385" s="86" t="str">
        <f t="shared" si="35"/>
        <v>DEXLITE</v>
      </c>
      <c r="H385" s="87" t="str">
        <f>IF(C385="","",VLOOKUP(C385,'[1]MASTER LIST VEHICLE'!$C$4:$Q$156,15,FALSE))</f>
        <v>PARTS OPERATION &amp; DISTRIBUTION LOBU</v>
      </c>
      <c r="I385" s="84">
        <v>32</v>
      </c>
      <c r="J385" s="89">
        <v>43657</v>
      </c>
      <c r="K385" s="77">
        <f t="shared" si="32"/>
        <v>7</v>
      </c>
      <c r="L385" s="90">
        <v>350000</v>
      </c>
      <c r="M385" s="91">
        <f t="shared" si="34"/>
        <v>33.653846153846153</v>
      </c>
      <c r="N385" s="92" t="str">
        <f>IF(C385="","",VLOOKUP(C385,'[1]MASTER LIST VEHICLE'!$C$4:$AD$154,28,FALSE))</f>
        <v>7000003617/10C0230HY</v>
      </c>
      <c r="O385" s="81" t="s">
        <v>64</v>
      </c>
    </row>
    <row r="386" spans="2:15" ht="15" hidden="1" x14ac:dyDescent="0.25">
      <c r="B386" s="72">
        <v>381</v>
      </c>
      <c r="C386" s="84" t="s">
        <v>34</v>
      </c>
      <c r="D386" s="86" t="str">
        <f>IF(C386="","",VLOOKUP(C386,'[1]MASTER LIST VEHICLE'!$C$4:$H$156,6,FALSE))</f>
        <v>ISUZU PANTHER</v>
      </c>
      <c r="E386" s="84">
        <v>280445</v>
      </c>
      <c r="F386" s="84"/>
      <c r="G386" s="86" t="str">
        <f t="shared" si="35"/>
        <v>DEXLITE</v>
      </c>
      <c r="H386" s="87" t="str">
        <f>IF(C386="","",VLOOKUP(C386,'[1]MASTER LIST VEHICLE'!$C$4:$Q$156,15,FALSE))</f>
        <v>HC &amp; SUPPORT SERVICES</v>
      </c>
      <c r="I386" s="88">
        <v>33</v>
      </c>
      <c r="J386" s="89">
        <v>43657</v>
      </c>
      <c r="K386" s="77">
        <f t="shared" si="32"/>
        <v>7</v>
      </c>
      <c r="L386" s="90">
        <v>300000</v>
      </c>
      <c r="M386" s="91">
        <f t="shared" si="34"/>
        <v>28.846153846153847</v>
      </c>
      <c r="N386" s="92" t="str">
        <f>IF(C386="","",VLOOKUP(C386,'[1]MASTER LIST VEHICLE'!$C$4:$AD$154,28,FALSE))</f>
        <v>7000003617/10C0299JO</v>
      </c>
      <c r="O386" s="92" t="s">
        <v>63</v>
      </c>
    </row>
    <row r="387" spans="2:15" ht="15" hidden="1" x14ac:dyDescent="0.25">
      <c r="B387" s="72">
        <v>382</v>
      </c>
      <c r="C387" s="84" t="s">
        <v>35</v>
      </c>
      <c r="D387" s="85" t="str">
        <f>IF(C387="","",VLOOKUP(C387,'[1]MASTER LIST VEHICLE'!$C$4:$H$156,6,FALSE))</f>
        <v>TOYOTA FORTUNER</v>
      </c>
      <c r="E387" s="84">
        <v>13462</v>
      </c>
      <c r="F387" s="84"/>
      <c r="G387" s="86" t="str">
        <f t="shared" si="35"/>
        <v>DEXLITE</v>
      </c>
      <c r="H387" s="95" t="str">
        <f>IF(C387="","",VLOOKUP(C387,'[1]MASTER LIST VEHICLE'!$C$4:$Q$156,15,FALSE))</f>
        <v>MANAGEMENT</v>
      </c>
      <c r="I387" s="84">
        <v>34</v>
      </c>
      <c r="J387" s="89">
        <v>43658</v>
      </c>
      <c r="K387" s="77">
        <f t="shared" si="32"/>
        <v>7</v>
      </c>
      <c r="L387" s="94">
        <v>400000</v>
      </c>
      <c r="M387" s="91">
        <f t="shared" si="34"/>
        <v>38.46153846153846</v>
      </c>
      <c r="N387" s="92" t="str">
        <f>IF(C387="","",VLOOKUP(C387,'[1]MASTER LIST VEHICLE'!$C$4:$AD$154,28,FALSE))</f>
        <v>7000003617/10C0299JA</v>
      </c>
      <c r="O387" s="81" t="s">
        <v>64</v>
      </c>
    </row>
    <row r="388" spans="2:15" ht="15" hidden="1" x14ac:dyDescent="0.25">
      <c r="B388" s="72">
        <v>383</v>
      </c>
      <c r="C388" s="84" t="s">
        <v>52</v>
      </c>
      <c r="D388" s="85" t="str">
        <f>IF(C388="","",VLOOKUP(C388,'[1]MASTER LIST VEHICLE'!$C$4:$H$156,6,FALSE))</f>
        <v>TOYOTA KIJANG</v>
      </c>
      <c r="E388" s="84">
        <v>291847</v>
      </c>
      <c r="F388" s="84"/>
      <c r="G388" s="86" t="str">
        <f t="shared" si="35"/>
        <v>DEXLITE</v>
      </c>
      <c r="H388" s="87" t="str">
        <f>IF(C388="","",VLOOKUP(C388,'[1]MASTER LIST VEHICLE'!$C$4:$Q$156,15,FALSE))</f>
        <v>HC &amp; SUPPORT SERVICES</v>
      </c>
      <c r="I388" s="88">
        <v>35</v>
      </c>
      <c r="J388" s="89">
        <v>43659</v>
      </c>
      <c r="K388" s="77">
        <f t="shared" si="32"/>
        <v>7</v>
      </c>
      <c r="L388" s="90">
        <v>300000</v>
      </c>
      <c r="M388" s="91">
        <f t="shared" si="34"/>
        <v>28.846153846153847</v>
      </c>
      <c r="N388" s="92" t="str">
        <f>IF(C388="","",VLOOKUP(C388,'[1]MASTER LIST VEHICLE'!$C$4:$AD$154,28,FALSE))</f>
        <v>7000003617/10C0299JO</v>
      </c>
      <c r="O388" s="81" t="s">
        <v>63</v>
      </c>
    </row>
    <row r="389" spans="2:15" ht="15" hidden="1" x14ac:dyDescent="0.25">
      <c r="B389" s="72">
        <v>384</v>
      </c>
      <c r="C389" s="84" t="s">
        <v>11</v>
      </c>
      <c r="D389" s="85" t="str">
        <f>IF(C389="","",VLOOKUP(C389,'[1]MASTER LIST VEHICLE'!$C$4:$H$156,6,FALSE))</f>
        <v>TOYOTA FORTUNER</v>
      </c>
      <c r="E389" s="84">
        <v>92855</v>
      </c>
      <c r="F389" s="84"/>
      <c r="G389" s="86" t="str">
        <f t="shared" si="35"/>
        <v>DEXLITE</v>
      </c>
      <c r="H389" s="87" t="str">
        <f>IF(C389="","",VLOOKUP(C389,'[1]MASTER LIST VEHICLE'!$C$4:$Q$156,15,FALSE))</f>
        <v>MANAGEMENT</v>
      </c>
      <c r="I389" s="84">
        <v>36</v>
      </c>
      <c r="J389" s="89">
        <v>43659</v>
      </c>
      <c r="K389" s="77">
        <f t="shared" si="32"/>
        <v>7</v>
      </c>
      <c r="L389" s="94">
        <v>500000</v>
      </c>
      <c r="M389" s="91">
        <f t="shared" si="34"/>
        <v>48.07692307692308</v>
      </c>
      <c r="N389" s="92" t="str">
        <f>IF(C389="","",VLOOKUP(C389,'[1]MASTER LIST VEHICLE'!$C$4:$AD$154,28,FALSE))</f>
        <v>7000003617/10C0299JA</v>
      </c>
      <c r="O389" s="81" t="s">
        <v>64</v>
      </c>
    </row>
    <row r="390" spans="2:15" ht="15" hidden="1" x14ac:dyDescent="0.25">
      <c r="B390" s="72">
        <v>385</v>
      </c>
      <c r="C390" s="84" t="s">
        <v>17</v>
      </c>
      <c r="D390" s="85" t="s">
        <v>51</v>
      </c>
      <c r="E390" s="84">
        <v>161022</v>
      </c>
      <c r="F390" s="84"/>
      <c r="G390" s="86" t="s">
        <v>44</v>
      </c>
      <c r="H390" s="87" t="str">
        <f>IF(C390="","",VLOOKUP(C390,'[1]MASTER LIST VEHICLE'!$C$4:$Q$156,15,FALSE))</f>
        <v>HC &amp; SUPPORT SERVICES</v>
      </c>
      <c r="I390" s="88">
        <v>37</v>
      </c>
      <c r="J390" s="89">
        <v>43659</v>
      </c>
      <c r="K390" s="77">
        <f t="shared" si="32"/>
        <v>7</v>
      </c>
      <c r="L390" s="90">
        <v>350000</v>
      </c>
      <c r="M390" s="91">
        <f t="shared" si="34"/>
        <v>33.653846153846153</v>
      </c>
      <c r="N390" s="92" t="str">
        <f>IF(C390="","",VLOOKUP(C390,'[1]MASTER LIST VEHICLE'!$C$4:$AD$154,28,FALSE))</f>
        <v>7000003617/10C0299JO</v>
      </c>
      <c r="O390" s="92" t="s">
        <v>63</v>
      </c>
    </row>
    <row r="391" spans="2:15" ht="15" hidden="1" x14ac:dyDescent="0.25">
      <c r="B391" s="72">
        <v>386</v>
      </c>
      <c r="C391" s="84" t="s">
        <v>32</v>
      </c>
      <c r="D391" s="85" t="str">
        <f>IF(C391="","",VLOOKUP(C391,'[1]MASTER LIST VEHICLE'!$C$4:$H$156,6,FALSE))</f>
        <v>TOYOTA HIACE</v>
      </c>
      <c r="E391" s="84"/>
      <c r="F391" s="84"/>
      <c r="G391" s="75" t="s">
        <v>44</v>
      </c>
      <c r="H391" s="87" t="str">
        <f>IF(C391="","",VLOOKUP(C391,'[1]MASTER LIST VEHICLE'!$C$4:$Q$156,15,FALSE))</f>
        <v>HC &amp; SUPPORT SERVICES</v>
      </c>
      <c r="I391" s="84">
        <v>38</v>
      </c>
      <c r="J391" s="89">
        <v>43659</v>
      </c>
      <c r="K391" s="77">
        <f t="shared" ref="K391:K454" si="36">MONTH(J391)</f>
        <v>7</v>
      </c>
      <c r="L391" s="90">
        <v>450000</v>
      </c>
      <c r="M391" s="91">
        <f t="shared" si="34"/>
        <v>43.269230769230766</v>
      </c>
      <c r="N391" s="92" t="str">
        <f>IF(C391="","",VLOOKUP(C391,'[1]MASTER LIST VEHICLE'!$C$4:$AD$154,28,FALSE))</f>
        <v>7000003617/10C0299JO</v>
      </c>
      <c r="O391" s="92" t="s">
        <v>63</v>
      </c>
    </row>
    <row r="392" spans="2:15" ht="15" hidden="1" x14ac:dyDescent="0.25">
      <c r="B392" s="72">
        <v>387</v>
      </c>
      <c r="C392" s="84" t="s">
        <v>34</v>
      </c>
      <c r="D392" s="85" t="str">
        <f>IF(C392="","",VLOOKUP(C392,'[1]MASTER LIST VEHICLE'!$C$4:$H$156,6,FALSE))</f>
        <v>ISUZU PANTHER</v>
      </c>
      <c r="E392" s="84">
        <v>290750</v>
      </c>
      <c r="F392" s="84"/>
      <c r="G392" s="86" t="str">
        <f t="shared" ref="G392:G434" si="37">IF(D392="","",IF(OR(D392="TOYOTA KIJANG",D392="ISUZU PANTHER",D392="TOYOTA INNOVA",D392="TOYOTA FORTUNER",D392="FORD RANGER",D392="TOYOTA HILUX"),"DEXLITE","PERTALITE"))</f>
        <v>DEXLITE</v>
      </c>
      <c r="H392" s="87" t="str">
        <f>IF(C392="","",VLOOKUP(C392,'[1]MASTER LIST VEHICLE'!$C$4:$Q$156,15,FALSE))</f>
        <v>HC &amp; SUPPORT SERVICES</v>
      </c>
      <c r="I392" s="88">
        <v>39</v>
      </c>
      <c r="J392" s="89">
        <v>43660</v>
      </c>
      <c r="K392" s="77">
        <f t="shared" si="36"/>
        <v>7</v>
      </c>
      <c r="L392" s="90">
        <v>250000</v>
      </c>
      <c r="M392" s="91">
        <f t="shared" si="34"/>
        <v>24.03846153846154</v>
      </c>
      <c r="N392" s="92" t="str">
        <f>IF(C392="","",VLOOKUP(C392,'[1]MASTER LIST VEHICLE'!$C$4:$AD$154,28,FALSE))</f>
        <v>7000003617/10C0299JO</v>
      </c>
      <c r="O392" s="92" t="s">
        <v>63</v>
      </c>
    </row>
    <row r="393" spans="2:15" ht="15" hidden="1" x14ac:dyDescent="0.25">
      <c r="B393" s="72">
        <v>388</v>
      </c>
      <c r="C393" s="84" t="s">
        <v>35</v>
      </c>
      <c r="D393" s="85" t="str">
        <f>IF(C393="","",VLOOKUP(C393,'[1]MASTER LIST VEHICLE'!$C$4:$H$156,6,FALSE))</f>
        <v>TOYOTA FORTUNER</v>
      </c>
      <c r="E393" s="84">
        <v>13766</v>
      </c>
      <c r="F393" s="84"/>
      <c r="G393" s="86" t="str">
        <f t="shared" si="37"/>
        <v>DEXLITE</v>
      </c>
      <c r="H393" s="87" t="str">
        <f>IF(C393="","",VLOOKUP(C393,'[1]MASTER LIST VEHICLE'!$C$4:$Q$156,15,FALSE))</f>
        <v>MANAGEMENT</v>
      </c>
      <c r="I393" s="84">
        <v>40</v>
      </c>
      <c r="J393" s="89">
        <v>43662</v>
      </c>
      <c r="K393" s="77">
        <f t="shared" si="36"/>
        <v>7</v>
      </c>
      <c r="L393" s="90">
        <v>350000</v>
      </c>
      <c r="M393" s="91">
        <f t="shared" si="34"/>
        <v>33.653846153846153</v>
      </c>
      <c r="N393" s="92" t="str">
        <f>IF(C393="","",VLOOKUP(C393,'[1]MASTER LIST VEHICLE'!$C$4:$AD$154,28,FALSE))</f>
        <v>7000003617/10C0299JA</v>
      </c>
      <c r="O393" s="81" t="s">
        <v>64</v>
      </c>
    </row>
    <row r="394" spans="2:15" ht="15" hidden="1" x14ac:dyDescent="0.25">
      <c r="B394" s="72">
        <v>389</v>
      </c>
      <c r="C394" s="84" t="s">
        <v>13</v>
      </c>
      <c r="D394" s="85" t="str">
        <f>IF(C394="","",VLOOKUP(C394,'[1]MASTER LIST VEHICLE'!$C$4:$H$156,6,FALSE))</f>
        <v>ISUZU PANTHER</v>
      </c>
      <c r="E394" s="84"/>
      <c r="F394" s="84"/>
      <c r="G394" s="86" t="str">
        <f t="shared" si="37"/>
        <v>DEXLITE</v>
      </c>
      <c r="H394" s="87" t="str">
        <f>IF(C394="","",VLOOKUP(C394,'[1]MASTER LIST VEHICLE'!$C$4:$Q$156,15,FALSE))</f>
        <v>FINANCE &amp; CONTRACT MANAGEMENT</v>
      </c>
      <c r="I394" s="88">
        <v>41</v>
      </c>
      <c r="J394" s="89">
        <v>43663</v>
      </c>
      <c r="K394" s="77">
        <f t="shared" si="36"/>
        <v>7</v>
      </c>
      <c r="L394" s="90">
        <v>250000</v>
      </c>
      <c r="M394" s="91">
        <f t="shared" si="34"/>
        <v>24.03846153846154</v>
      </c>
      <c r="N394" s="92" t="str">
        <f>IF(C394="","",VLOOKUP(C394,'[1]MASTER LIST VEHICLE'!$C$4:$AD$154,28,FALSE))</f>
        <v>7000003617/10C0299KB</v>
      </c>
      <c r="O394" s="81" t="s">
        <v>64</v>
      </c>
    </row>
    <row r="395" spans="2:15" ht="15.75" hidden="1" x14ac:dyDescent="0.25">
      <c r="B395" s="72">
        <v>390</v>
      </c>
      <c r="C395" s="98" t="s">
        <v>10</v>
      </c>
      <c r="D395" s="99" t="str">
        <f>IF(C395="","",VLOOKUP(C395,'[1]MASTER LIST VEHICLE'!$C$4:$H$156,6,FALSE))</f>
        <v>TOYOTA FORTUNER</v>
      </c>
      <c r="E395" s="98">
        <v>61643</v>
      </c>
      <c r="G395" s="100" t="str">
        <f t="shared" si="37"/>
        <v>DEXLITE</v>
      </c>
      <c r="H395" s="101" t="str">
        <f>IF(C395="","",VLOOKUP(C395,'[1]MASTER LIST VEHICLE'!$C$4:$Q$156,15,FALSE))</f>
        <v>MANAGEMENT</v>
      </c>
      <c r="I395" s="102">
        <v>42</v>
      </c>
      <c r="J395" s="103">
        <v>43662</v>
      </c>
      <c r="K395" s="77">
        <f t="shared" si="36"/>
        <v>7</v>
      </c>
      <c r="L395" s="104">
        <v>400000</v>
      </c>
      <c r="M395" s="105">
        <f>IF(G395="DEXLITE",L395/10400,IF(G395="PERTALITE",L395/7850,""))</f>
        <v>38.46153846153846</v>
      </c>
      <c r="N395" s="106" t="str">
        <f>IF(C395="","",VLOOKUP(C395,'[1]MASTER LIST VEHICLE'!$C$4:$AD$154,28,FALSE))</f>
        <v>7000003617/10C0299JO</v>
      </c>
      <c r="O395" s="81" t="s">
        <v>64</v>
      </c>
    </row>
    <row r="396" spans="2:15" ht="15.75" hidden="1" x14ac:dyDescent="0.25">
      <c r="B396" s="72">
        <v>391</v>
      </c>
      <c r="C396" s="98" t="s">
        <v>33</v>
      </c>
      <c r="D396" s="99" t="str">
        <f>IF(C396="","",VLOOKUP(C396,'[1]MASTER LIST VEHICLE'!$C$4:$H$156,6,FALSE))</f>
        <v>TOYOTA AVANZA</v>
      </c>
      <c r="E396" s="98">
        <v>17866</v>
      </c>
      <c r="G396" s="100" t="str">
        <f t="shared" si="37"/>
        <v>PERTALITE</v>
      </c>
      <c r="H396" s="101" t="str">
        <f>IF(C396="","",VLOOKUP(C396,'[1]MASTER LIST VEHICLE'!$C$4:$Q$156,15,FALSE))</f>
        <v>HC &amp; SUPPORT SERVICES</v>
      </c>
      <c r="I396" s="98">
        <v>43</v>
      </c>
      <c r="J396" s="103">
        <v>43663</v>
      </c>
      <c r="K396" s="77">
        <f t="shared" si="36"/>
        <v>7</v>
      </c>
      <c r="L396" s="104">
        <v>300000</v>
      </c>
      <c r="M396" s="105">
        <f t="shared" ref="M396:M441" si="38">IF(G396="DEXLITE",L396/10400,IF(G396="PERTALITE",L396/7850,""))</f>
        <v>38.216560509554142</v>
      </c>
      <c r="N396" s="106" t="str">
        <f>IF(C396="","",VLOOKUP(C396,'[1]MASTER LIST VEHICLE'!$C$4:$AD$154,28,FALSE))</f>
        <v>7000003617/10C0299JB</v>
      </c>
      <c r="O396" s="81" t="s">
        <v>64</v>
      </c>
    </row>
    <row r="397" spans="2:15" ht="15.75" hidden="1" x14ac:dyDescent="0.25">
      <c r="B397" s="72">
        <v>392</v>
      </c>
      <c r="C397" s="84" t="s">
        <v>34</v>
      </c>
      <c r="D397" s="99" t="str">
        <f>IF(C397="","",VLOOKUP(C397,'[1]MASTER LIST VEHICLE'!$C$4:$H$156,6,FALSE))</f>
        <v>ISUZU PANTHER</v>
      </c>
      <c r="E397" s="98">
        <v>28133</v>
      </c>
      <c r="G397" s="100" t="str">
        <f t="shared" si="37"/>
        <v>DEXLITE</v>
      </c>
      <c r="H397" s="101" t="str">
        <f>IF(C397="","",VLOOKUP(C397,'[1]MASTER LIST VEHICLE'!$C$4:$Q$156,15,FALSE))</f>
        <v>HC &amp; SUPPORT SERVICES</v>
      </c>
      <c r="I397" s="102">
        <v>44</v>
      </c>
      <c r="J397" s="103">
        <v>43663</v>
      </c>
      <c r="K397" s="77">
        <f t="shared" si="36"/>
        <v>7</v>
      </c>
      <c r="L397" s="104">
        <v>300000</v>
      </c>
      <c r="M397" s="105">
        <f t="shared" si="38"/>
        <v>28.846153846153847</v>
      </c>
      <c r="N397" s="106" t="str">
        <f>IF(C397="","",VLOOKUP(C397,'[1]MASTER LIST VEHICLE'!$C$4:$AD$154,28,FALSE))</f>
        <v>7000003617/10C0299JO</v>
      </c>
      <c r="O397" s="92" t="s">
        <v>63</v>
      </c>
    </row>
    <row r="398" spans="2:15" ht="15.75" hidden="1" x14ac:dyDescent="0.25">
      <c r="B398" s="72">
        <v>393</v>
      </c>
      <c r="C398" s="84" t="s">
        <v>17</v>
      </c>
      <c r="D398" s="99" t="str">
        <f>IF(C398="","",VLOOKUP(C398,'[1]MASTER LIST VEHICLE'!$C$4:$H$156,6,FALSE))</f>
        <v>FORD RANGER</v>
      </c>
      <c r="E398" s="98"/>
      <c r="G398" s="100" t="str">
        <f t="shared" si="37"/>
        <v>DEXLITE</v>
      </c>
      <c r="H398" s="101" t="str">
        <f>IF(C398="","",VLOOKUP(C398,'[1]MASTER LIST VEHICLE'!$C$4:$Q$156,15,FALSE))</f>
        <v>HC &amp; SUPPORT SERVICES</v>
      </c>
      <c r="I398" s="98">
        <v>45</v>
      </c>
      <c r="J398" s="103">
        <v>43664</v>
      </c>
      <c r="K398" s="77">
        <f t="shared" si="36"/>
        <v>7</v>
      </c>
      <c r="L398" s="104">
        <v>400000</v>
      </c>
      <c r="M398" s="105">
        <f t="shared" si="38"/>
        <v>38.46153846153846</v>
      </c>
      <c r="N398" s="106" t="str">
        <f>IF(C398="","",VLOOKUP(C398,'[1]MASTER LIST VEHICLE'!$C$4:$AD$154,28,FALSE))</f>
        <v>7000003617/10C0299JO</v>
      </c>
      <c r="O398" s="92" t="s">
        <v>63</v>
      </c>
    </row>
    <row r="399" spans="2:15" ht="15.75" hidden="1" x14ac:dyDescent="0.25">
      <c r="B399" s="72">
        <v>394</v>
      </c>
      <c r="C399" s="98" t="s">
        <v>14</v>
      </c>
      <c r="D399" s="99" t="str">
        <f>IF(C399="","",VLOOKUP(C399,'[1]MASTER LIST VEHICLE'!$C$4:$H$156,6,FALSE))</f>
        <v>ISUZU PANTHER</v>
      </c>
      <c r="E399" s="98">
        <v>132404</v>
      </c>
      <c r="G399" s="100" t="str">
        <f t="shared" si="37"/>
        <v>DEXLITE</v>
      </c>
      <c r="H399" s="101" t="str">
        <f>IF(C399="","",VLOOKUP(C399,'[1]MASTER LIST VEHICLE'!$C$4:$Q$156,15,FALSE))</f>
        <v>CRC</v>
      </c>
      <c r="I399" s="102">
        <v>46</v>
      </c>
      <c r="J399" s="103">
        <v>43664</v>
      </c>
      <c r="K399" s="77">
        <f t="shared" si="36"/>
        <v>7</v>
      </c>
      <c r="L399" s="104">
        <v>350000</v>
      </c>
      <c r="M399" s="105">
        <f t="shared" si="38"/>
        <v>33.653846153846153</v>
      </c>
      <c r="N399" s="106" t="str">
        <f>IF(C399="","",VLOOKUP(C399,'[1]MASTER LIST VEHICLE'!$C$4:$AD$154,28,FALSE))</f>
        <v>7000003617/10C0299JO</v>
      </c>
      <c r="O399" s="81" t="s">
        <v>64</v>
      </c>
    </row>
    <row r="400" spans="2:15" ht="15.75" hidden="1" x14ac:dyDescent="0.25">
      <c r="B400" s="72">
        <v>395</v>
      </c>
      <c r="C400" s="84" t="s">
        <v>52</v>
      </c>
      <c r="D400" s="99" t="str">
        <f>IF(C400="","",VLOOKUP(C400,'[1]MASTER LIST VEHICLE'!$C$4:$H$156,6,FALSE))</f>
        <v>TOYOTA KIJANG</v>
      </c>
      <c r="E400" s="98">
        <v>164180</v>
      </c>
      <c r="G400" s="100" t="str">
        <f t="shared" si="37"/>
        <v>DEXLITE</v>
      </c>
      <c r="H400" s="101" t="str">
        <f>IF(C400="","",VLOOKUP(C400,'[1]MASTER LIST VEHICLE'!$C$4:$Q$156,15,FALSE))</f>
        <v>HC &amp; SUPPORT SERVICES</v>
      </c>
      <c r="I400" s="98">
        <v>47</v>
      </c>
      <c r="J400" s="103">
        <v>43664</v>
      </c>
      <c r="K400" s="77">
        <f t="shared" si="36"/>
        <v>7</v>
      </c>
      <c r="L400" s="104">
        <v>400000</v>
      </c>
      <c r="M400" s="105">
        <f t="shared" si="38"/>
        <v>38.46153846153846</v>
      </c>
      <c r="N400" s="106" t="str">
        <f>IF(C400="","",VLOOKUP(C400,'[1]MASTER LIST VEHICLE'!$C$4:$AD$154,28,FALSE))</f>
        <v>7000003617/10C0299JO</v>
      </c>
      <c r="O400" s="81" t="s">
        <v>63</v>
      </c>
    </row>
    <row r="401" spans="2:15" ht="15.75" hidden="1" x14ac:dyDescent="0.25">
      <c r="B401" s="72">
        <v>396</v>
      </c>
      <c r="C401" s="98" t="s">
        <v>20</v>
      </c>
      <c r="D401" s="99" t="str">
        <f>IF(C401="","",VLOOKUP(C401,'[1]MASTER LIST VEHICLE'!$C$4:$H$156,6,FALSE))</f>
        <v>ISUZU PANTHER</v>
      </c>
      <c r="E401" s="98"/>
      <c r="G401" s="100" t="str">
        <f t="shared" si="37"/>
        <v>DEXLITE</v>
      </c>
      <c r="H401" s="101" t="str">
        <f>IF(C401="","",VLOOKUP(C401,'[1]MASTER LIST VEHICLE'!$C$4:$Q$156,15,FALSE))</f>
        <v>PARTS OPERATION &amp; DISTRIBUTION LOBU</v>
      </c>
      <c r="I401" s="102">
        <v>48</v>
      </c>
      <c r="J401" s="103">
        <v>43666</v>
      </c>
      <c r="K401" s="77">
        <f t="shared" si="36"/>
        <v>7</v>
      </c>
      <c r="L401" s="104">
        <v>400000</v>
      </c>
      <c r="M401" s="105">
        <f t="shared" si="38"/>
        <v>38.46153846153846</v>
      </c>
      <c r="N401" s="106" t="str">
        <f>IF(C401="","",VLOOKUP(C401,'[1]MASTER LIST VEHICLE'!$C$4:$AD$154,28,FALSE))</f>
        <v>7000003617/10C0230HY</v>
      </c>
      <c r="O401" s="81" t="s">
        <v>64</v>
      </c>
    </row>
    <row r="402" spans="2:15" ht="15.75" hidden="1" x14ac:dyDescent="0.25">
      <c r="B402" s="72">
        <v>397</v>
      </c>
      <c r="C402" s="84" t="s">
        <v>52</v>
      </c>
      <c r="D402" s="99" t="str">
        <f>IF(C402="","",VLOOKUP(C402,'[1]MASTER LIST VEHICLE'!$C$4:$H$156,6,FALSE))</f>
        <v>TOYOTA KIJANG</v>
      </c>
      <c r="E402" s="98">
        <v>292650</v>
      </c>
      <c r="G402" s="100" t="str">
        <f t="shared" si="37"/>
        <v>DEXLITE</v>
      </c>
      <c r="H402" s="101" t="str">
        <f>IF(C402="","",VLOOKUP(C402,'[1]MASTER LIST VEHICLE'!$C$4:$Q$156,15,FALSE))</f>
        <v>HC &amp; SUPPORT SERVICES</v>
      </c>
      <c r="I402" s="98">
        <v>49</v>
      </c>
      <c r="J402" s="103">
        <v>43667</v>
      </c>
      <c r="K402" s="77">
        <f t="shared" si="36"/>
        <v>7</v>
      </c>
      <c r="L402" s="104">
        <v>300000</v>
      </c>
      <c r="M402" s="105">
        <f t="shared" si="38"/>
        <v>28.846153846153847</v>
      </c>
      <c r="N402" s="106" t="str">
        <f>IF(C402="","",VLOOKUP(C402,'[1]MASTER LIST VEHICLE'!$C$4:$AD$154,28,FALSE))</f>
        <v>7000003617/10C0299JO</v>
      </c>
      <c r="O402" s="81" t="s">
        <v>63</v>
      </c>
    </row>
    <row r="403" spans="2:15" ht="15.75" hidden="1" x14ac:dyDescent="0.25">
      <c r="B403" s="72">
        <v>398</v>
      </c>
      <c r="C403" s="98" t="s">
        <v>13</v>
      </c>
      <c r="D403" s="99" t="str">
        <f>IF(C403="","",VLOOKUP(C403,'[1]MASTER LIST VEHICLE'!$C$4:$H$156,6,FALSE))</f>
        <v>ISUZU PANTHER</v>
      </c>
      <c r="E403" s="98"/>
      <c r="G403" s="100" t="str">
        <f t="shared" si="37"/>
        <v>DEXLITE</v>
      </c>
      <c r="H403" s="101" t="str">
        <f>IF(C403="","",VLOOKUP(C403,'[1]MASTER LIST VEHICLE'!$C$4:$Q$156,15,FALSE))</f>
        <v>FINANCE &amp; CONTRACT MANAGEMENT</v>
      </c>
      <c r="I403" s="102">
        <v>50</v>
      </c>
      <c r="J403" s="103">
        <v>43668</v>
      </c>
      <c r="K403" s="77">
        <f t="shared" si="36"/>
        <v>7</v>
      </c>
      <c r="L403" s="104">
        <v>250000</v>
      </c>
      <c r="M403" s="105">
        <f t="shared" si="38"/>
        <v>24.03846153846154</v>
      </c>
      <c r="N403" s="106" t="str">
        <f>IF(C403="","",VLOOKUP(C403,'[1]MASTER LIST VEHICLE'!$C$4:$AD$154,28,FALSE))</f>
        <v>7000003617/10C0299KB</v>
      </c>
      <c r="O403" s="81" t="s">
        <v>64</v>
      </c>
    </row>
    <row r="404" spans="2:15" ht="15.75" x14ac:dyDescent="0.25">
      <c r="B404" s="72">
        <v>399</v>
      </c>
      <c r="C404" s="84" t="s">
        <v>15</v>
      </c>
      <c r="D404" s="99" t="str">
        <f>IF(C404="","",VLOOKUP(C404,'[1]MASTER LIST VEHICLE'!$C$4:$H$156,6,FALSE))</f>
        <v>TOYOTA INNOVA</v>
      </c>
      <c r="E404" s="98">
        <v>30732</v>
      </c>
      <c r="G404" s="100" t="str">
        <f t="shared" si="37"/>
        <v>DEXLITE</v>
      </c>
      <c r="H404" s="101" t="str">
        <f>IF(C404="","",VLOOKUP(C404,'[1]MASTER LIST VEHICLE'!$C$4:$Q$156,15,FALSE))</f>
        <v>MANAGEMENT</v>
      </c>
      <c r="I404" s="98">
        <v>51</v>
      </c>
      <c r="J404" s="103">
        <v>43668</v>
      </c>
      <c r="K404" s="77">
        <f t="shared" si="36"/>
        <v>7</v>
      </c>
      <c r="L404" s="107">
        <v>200000</v>
      </c>
      <c r="M404" s="105">
        <f t="shared" si="38"/>
        <v>19.23076923076923</v>
      </c>
      <c r="N404" s="106" t="str">
        <f>IF(C404="","",VLOOKUP(C404,'[1]MASTER LIST VEHICLE'!$C$4:$AD$154,28,FALSE))</f>
        <v>7000003617/10C0299JA</v>
      </c>
      <c r="O404" s="92" t="s">
        <v>63</v>
      </c>
    </row>
    <row r="405" spans="2:15" ht="15.75" hidden="1" x14ac:dyDescent="0.25">
      <c r="B405" s="72">
        <v>400</v>
      </c>
      <c r="C405" s="84" t="s">
        <v>52</v>
      </c>
      <c r="D405" s="99" t="str">
        <f>IF(C405="","",VLOOKUP(C405,'[1]MASTER LIST VEHICLE'!$C$4:$H$156,6,FALSE))</f>
        <v>TOYOTA KIJANG</v>
      </c>
      <c r="E405" s="98">
        <v>292900</v>
      </c>
      <c r="G405" s="100" t="str">
        <f t="shared" si="37"/>
        <v>DEXLITE</v>
      </c>
      <c r="H405" s="101" t="str">
        <f>IF(C405="","",VLOOKUP(C405,'[1]MASTER LIST VEHICLE'!$C$4:$Q$156,15,FALSE))</f>
        <v>HC &amp; SUPPORT SERVICES</v>
      </c>
      <c r="I405" s="102">
        <v>52</v>
      </c>
      <c r="J405" s="103">
        <v>43669</v>
      </c>
      <c r="K405" s="77">
        <f t="shared" si="36"/>
        <v>7</v>
      </c>
      <c r="L405" s="107">
        <v>250000</v>
      </c>
      <c r="M405" s="105">
        <f t="shared" si="38"/>
        <v>24.03846153846154</v>
      </c>
      <c r="N405" s="106" t="str">
        <f>IF(C405="","",VLOOKUP(C405,'[1]MASTER LIST VEHICLE'!$C$4:$AD$154,28,FALSE))</f>
        <v>7000003617/10C0299JO</v>
      </c>
      <c r="O405" s="81" t="s">
        <v>63</v>
      </c>
    </row>
    <row r="406" spans="2:15" ht="15.75" hidden="1" x14ac:dyDescent="0.25">
      <c r="B406" s="72">
        <v>401</v>
      </c>
      <c r="C406" s="108" t="s">
        <v>14</v>
      </c>
      <c r="D406" s="99" t="str">
        <f>IF(C406="","",VLOOKUP(C406,'[1]MASTER LIST VEHICLE'!$C$4:$H$156,6,FALSE))</f>
        <v>ISUZU PANTHER</v>
      </c>
      <c r="E406" s="98">
        <v>1328917</v>
      </c>
      <c r="G406" s="100" t="str">
        <f t="shared" si="37"/>
        <v>DEXLITE</v>
      </c>
      <c r="H406" s="101" t="str">
        <f>IF(C406="","",VLOOKUP(C406,'[1]MASTER LIST VEHICLE'!$C$4:$Q$156,15,FALSE))</f>
        <v>CRC</v>
      </c>
      <c r="I406" s="98">
        <v>53</v>
      </c>
      <c r="J406" s="103">
        <v>43671</v>
      </c>
      <c r="K406" s="77">
        <f t="shared" si="36"/>
        <v>7</v>
      </c>
      <c r="L406" s="104">
        <v>350000</v>
      </c>
      <c r="M406" s="105">
        <f t="shared" si="38"/>
        <v>33.653846153846153</v>
      </c>
      <c r="N406" s="106" t="str">
        <f>IF(C406="","",VLOOKUP(C406,'[1]MASTER LIST VEHICLE'!$C$4:$AD$154,28,FALSE))</f>
        <v>7000003617/10C0299JO</v>
      </c>
      <c r="O406" s="81" t="s">
        <v>64</v>
      </c>
    </row>
    <row r="407" spans="2:15" ht="15.75" hidden="1" x14ac:dyDescent="0.25">
      <c r="B407" s="72">
        <v>402</v>
      </c>
      <c r="C407" s="98" t="s">
        <v>35</v>
      </c>
      <c r="D407" s="99" t="str">
        <f>IF(C407="","",VLOOKUP(C407,'[1]MASTER LIST VEHICLE'!$C$4:$H$156,6,FALSE))</f>
        <v>TOYOTA FORTUNER</v>
      </c>
      <c r="E407" s="98"/>
      <c r="G407" s="100" t="str">
        <f t="shared" si="37"/>
        <v>DEXLITE</v>
      </c>
      <c r="H407" s="101" t="str">
        <f>IF(C407="","",VLOOKUP(C407,'[1]MASTER LIST VEHICLE'!$C$4:$Q$156,15,FALSE))</f>
        <v>MANAGEMENT</v>
      </c>
      <c r="I407" s="102">
        <v>54</v>
      </c>
      <c r="J407" s="103">
        <v>43671</v>
      </c>
      <c r="K407" s="77">
        <f t="shared" si="36"/>
        <v>7</v>
      </c>
      <c r="L407" s="104">
        <v>300000</v>
      </c>
      <c r="M407" s="105">
        <f t="shared" si="38"/>
        <v>28.846153846153847</v>
      </c>
      <c r="N407" s="106" t="str">
        <f>IF(C407="","",VLOOKUP(C407,'[1]MASTER LIST VEHICLE'!$C$4:$AD$154,28,FALSE))</f>
        <v>7000003617/10C0299JA</v>
      </c>
      <c r="O407" s="81" t="s">
        <v>64</v>
      </c>
    </row>
    <row r="408" spans="2:15" ht="15.75" hidden="1" x14ac:dyDescent="0.25">
      <c r="B408" s="72">
        <v>403</v>
      </c>
      <c r="C408" s="98" t="s">
        <v>33</v>
      </c>
      <c r="D408" s="99" t="str">
        <f>IF(C408="","",VLOOKUP(C408,'[1]MASTER LIST VEHICLE'!$C$4:$H$156,6,FALSE))</f>
        <v>TOYOTA AVANZA</v>
      </c>
      <c r="E408" s="98">
        <v>18145</v>
      </c>
      <c r="G408" s="100" t="str">
        <f t="shared" si="37"/>
        <v>PERTALITE</v>
      </c>
      <c r="H408" s="101" t="str">
        <f>IF(C408="","",VLOOKUP(C408,'[1]MASTER LIST VEHICLE'!$C$4:$Q$156,15,FALSE))</f>
        <v>HC &amp; SUPPORT SERVICES</v>
      </c>
      <c r="I408" s="98">
        <v>55</v>
      </c>
      <c r="J408" s="103">
        <v>43671</v>
      </c>
      <c r="K408" s="77">
        <f t="shared" si="36"/>
        <v>7</v>
      </c>
      <c r="L408" s="107">
        <v>150000</v>
      </c>
      <c r="M408" s="105">
        <f t="shared" si="38"/>
        <v>19.108280254777071</v>
      </c>
      <c r="N408" s="106" t="str">
        <f>IF(C408="","",VLOOKUP(C408,'[1]MASTER LIST VEHICLE'!$C$4:$AD$154,28,FALSE))</f>
        <v>7000003617/10C0299JB</v>
      </c>
      <c r="O408" s="81" t="s">
        <v>64</v>
      </c>
    </row>
    <row r="409" spans="2:15" ht="15.75" hidden="1" x14ac:dyDescent="0.25">
      <c r="B409" s="72">
        <v>404</v>
      </c>
      <c r="C409" s="84" t="s">
        <v>52</v>
      </c>
      <c r="D409" s="99" t="str">
        <f>IF(C409="","",VLOOKUP(C409,'[1]MASTER LIST VEHICLE'!$C$4:$H$156,6,FALSE))</f>
        <v>TOYOTA KIJANG</v>
      </c>
      <c r="E409" s="98">
        <v>293202</v>
      </c>
      <c r="G409" s="100" t="str">
        <f t="shared" si="37"/>
        <v>DEXLITE</v>
      </c>
      <c r="H409" s="101" t="str">
        <f>IF(C409="","",VLOOKUP(C409,'[1]MASTER LIST VEHICLE'!$C$4:$Q$156,15,FALSE))</f>
        <v>HC &amp; SUPPORT SERVICES</v>
      </c>
      <c r="I409" s="102">
        <v>56</v>
      </c>
      <c r="J409" s="103">
        <v>43671</v>
      </c>
      <c r="K409" s="77">
        <f t="shared" si="36"/>
        <v>7</v>
      </c>
      <c r="L409" s="104">
        <v>250000</v>
      </c>
      <c r="M409" s="105">
        <f t="shared" si="38"/>
        <v>24.03846153846154</v>
      </c>
      <c r="N409" s="106" t="str">
        <f>IF(C409="","",VLOOKUP(C409,'[1]MASTER LIST VEHICLE'!$C$4:$AD$154,28,FALSE))</f>
        <v>7000003617/10C0299JO</v>
      </c>
      <c r="O409" s="81" t="s">
        <v>63</v>
      </c>
    </row>
    <row r="410" spans="2:15" ht="15.75" hidden="1" x14ac:dyDescent="0.25">
      <c r="B410" s="72">
        <v>405</v>
      </c>
      <c r="C410" s="98" t="s">
        <v>12</v>
      </c>
      <c r="D410" s="99" t="str">
        <f>IF(C410="","",VLOOKUP(C410,'[1]MASTER LIST VEHICLE'!$C$4:$H$156,6,FALSE))</f>
        <v>FORD RANGER</v>
      </c>
      <c r="E410" s="98">
        <v>72128</v>
      </c>
      <c r="G410" s="100" t="str">
        <f t="shared" si="37"/>
        <v>DEXLITE</v>
      </c>
      <c r="H410" s="101" t="str">
        <f>IF(C410="","",VLOOKUP(C410,'[1]MASTER LIST VEHICLE'!$C$4:$Q$156,15,FALSE))</f>
        <v>PARTS OPERATION &amp; DISTRIBUTION LOBU</v>
      </c>
      <c r="I410" s="98" t="s">
        <v>28</v>
      </c>
      <c r="J410" s="103">
        <v>43672</v>
      </c>
      <c r="K410" s="77">
        <f t="shared" si="36"/>
        <v>7</v>
      </c>
      <c r="L410" s="104">
        <v>350000</v>
      </c>
      <c r="M410" s="105">
        <f t="shared" si="38"/>
        <v>33.653846153846153</v>
      </c>
      <c r="N410" s="106" t="str">
        <f>IF(C410="","",VLOOKUP(C410,'[1]MASTER LIST VEHICLE'!$C$4:$AD$154,28,FALSE))</f>
        <v>7000003617/10C5030HY</v>
      </c>
      <c r="O410" s="81" t="s">
        <v>64</v>
      </c>
    </row>
    <row r="411" spans="2:15" ht="15.75" hidden="1" x14ac:dyDescent="0.25">
      <c r="B411" s="72">
        <v>406</v>
      </c>
      <c r="C411" s="84" t="s">
        <v>21</v>
      </c>
      <c r="D411" s="99" t="str">
        <f>IF(C411="","",VLOOKUP(C411,'[1]MASTER LIST VEHICLE'!$C$4:$H$156,6,FALSE))</f>
        <v>ISUZU PANTHER</v>
      </c>
      <c r="E411" s="98">
        <v>137814</v>
      </c>
      <c r="G411" s="100" t="str">
        <f t="shared" si="37"/>
        <v>DEXLITE</v>
      </c>
      <c r="H411" s="101" t="str">
        <f>IF(C411="","",VLOOKUP(C411,'[1]MASTER LIST VEHICLE'!$C$4:$Q$156,15,FALSE))</f>
        <v>HC &amp; SUPPORT SERVICES</v>
      </c>
      <c r="I411" s="102">
        <v>58</v>
      </c>
      <c r="J411" s="103">
        <v>43673</v>
      </c>
      <c r="K411" s="77">
        <f t="shared" si="36"/>
        <v>7</v>
      </c>
      <c r="L411" s="107">
        <v>250000</v>
      </c>
      <c r="M411" s="105">
        <f t="shared" si="38"/>
        <v>24.03846153846154</v>
      </c>
      <c r="N411" s="106" t="str">
        <f>IF(C411="","",VLOOKUP(C411,'[1]MASTER LIST VEHICLE'!$C$4:$AD$154,28,FALSE))</f>
        <v>7000003617/10C0299HV</v>
      </c>
      <c r="O411" s="92" t="s">
        <v>63</v>
      </c>
    </row>
    <row r="412" spans="2:15" ht="15.75" hidden="1" x14ac:dyDescent="0.25">
      <c r="B412" s="72">
        <v>407</v>
      </c>
      <c r="C412" s="84" t="s">
        <v>52</v>
      </c>
      <c r="D412" s="99" t="str">
        <f>IF(C412="","",VLOOKUP(C412,'[1]MASTER LIST VEHICLE'!$C$4:$H$156,6,FALSE))</f>
        <v>TOYOTA KIJANG</v>
      </c>
      <c r="E412" s="98">
        <v>293495</v>
      </c>
      <c r="G412" s="100" t="str">
        <f t="shared" si="37"/>
        <v>DEXLITE</v>
      </c>
      <c r="H412" s="101" t="str">
        <f>IF(C412="","",VLOOKUP(C412,'[1]MASTER LIST VEHICLE'!$C$4:$Q$156,15,FALSE))</f>
        <v>HC &amp; SUPPORT SERVICES</v>
      </c>
      <c r="I412" s="98">
        <v>59</v>
      </c>
      <c r="J412" s="103">
        <v>43673</v>
      </c>
      <c r="K412" s="77">
        <f t="shared" si="36"/>
        <v>7</v>
      </c>
      <c r="L412" s="104">
        <v>250000</v>
      </c>
      <c r="M412" s="105">
        <f t="shared" si="38"/>
        <v>24.03846153846154</v>
      </c>
      <c r="N412" s="106" t="str">
        <f>IF(C412="","",VLOOKUP(C412,'[1]MASTER LIST VEHICLE'!$C$4:$AD$154,28,FALSE))</f>
        <v>7000003617/10C0299JO</v>
      </c>
      <c r="O412" s="81" t="s">
        <v>63</v>
      </c>
    </row>
    <row r="413" spans="2:15" ht="15.75" hidden="1" x14ac:dyDescent="0.25">
      <c r="B413" s="72">
        <v>408</v>
      </c>
      <c r="C413" s="98" t="s">
        <v>13</v>
      </c>
      <c r="D413" s="99" t="str">
        <f>IF(C413="","",VLOOKUP(C413,'[1]MASTER LIST VEHICLE'!$C$4:$H$156,6,FALSE))</f>
        <v>ISUZU PANTHER</v>
      </c>
      <c r="E413" s="98">
        <v>116530</v>
      </c>
      <c r="G413" s="100" t="str">
        <f t="shared" si="37"/>
        <v>DEXLITE</v>
      </c>
      <c r="H413" s="101" t="str">
        <f>IF(C413="","",VLOOKUP(C413,'[1]MASTER LIST VEHICLE'!$C$4:$Q$156,15,FALSE))</f>
        <v>FINANCE &amp; CONTRACT MANAGEMENT</v>
      </c>
      <c r="I413" s="102">
        <v>60</v>
      </c>
      <c r="J413" s="103">
        <v>43673</v>
      </c>
      <c r="K413" s="77">
        <f t="shared" si="36"/>
        <v>7</v>
      </c>
      <c r="L413" s="104">
        <v>150000</v>
      </c>
      <c r="M413" s="105">
        <f t="shared" si="38"/>
        <v>14.423076923076923</v>
      </c>
      <c r="N413" s="106" t="str">
        <f>IF(C413="","",VLOOKUP(C413,'[1]MASTER LIST VEHICLE'!$C$4:$AD$154,28,FALSE))</f>
        <v>7000003617/10C0299KB</v>
      </c>
      <c r="O413" s="81" t="s">
        <v>64</v>
      </c>
    </row>
    <row r="414" spans="2:15" ht="15.75" hidden="1" x14ac:dyDescent="0.25">
      <c r="B414" s="72">
        <v>409</v>
      </c>
      <c r="C414" s="98" t="s">
        <v>35</v>
      </c>
      <c r="D414" s="100" t="str">
        <f>IF(C414="","",VLOOKUP(C414,'[1]MASTER LIST VEHICLE'!$C$4:$H$156,6,FALSE))</f>
        <v>TOYOTA FORTUNER</v>
      </c>
      <c r="E414" s="98">
        <v>14636</v>
      </c>
      <c r="G414" s="100" t="str">
        <f t="shared" si="37"/>
        <v>DEXLITE</v>
      </c>
      <c r="H414" s="101" t="str">
        <f>IF(C414="","",VLOOKUP(C414,'[1]MASTER LIST VEHICLE'!$C$4:$Q$156,15,FALSE))</f>
        <v>MANAGEMENT</v>
      </c>
      <c r="I414" s="98">
        <v>61</v>
      </c>
      <c r="J414" s="103">
        <v>43675</v>
      </c>
      <c r="K414" s="77">
        <f t="shared" si="36"/>
        <v>7</v>
      </c>
      <c r="L414" s="107">
        <v>600000</v>
      </c>
      <c r="M414" s="105">
        <f t="shared" si="38"/>
        <v>57.692307692307693</v>
      </c>
      <c r="N414" s="106" t="str">
        <f>IF(C414="","",VLOOKUP(C414,'[1]MASTER LIST VEHICLE'!$C$4:$AD$154,28,FALSE))</f>
        <v>7000003617/10C0299JA</v>
      </c>
      <c r="O414" s="81" t="s">
        <v>64</v>
      </c>
    </row>
    <row r="415" spans="2:15" ht="15.75" hidden="1" x14ac:dyDescent="0.25">
      <c r="B415" s="72">
        <v>410</v>
      </c>
      <c r="C415" s="98" t="s">
        <v>13</v>
      </c>
      <c r="D415" s="100" t="str">
        <f>IF(C415="","",VLOOKUP(C415,'[1]MASTER LIST VEHICLE'!$C$4:$H$156,6,FALSE))</f>
        <v>ISUZU PANTHER</v>
      </c>
      <c r="E415" s="98"/>
      <c r="G415" s="100" t="str">
        <f t="shared" si="37"/>
        <v>DEXLITE</v>
      </c>
      <c r="H415" s="101" t="str">
        <f>IF(C415="","",VLOOKUP(C415,'[1]MASTER LIST VEHICLE'!$C$4:$Q$156,15,FALSE))</f>
        <v>FINANCE &amp; CONTRACT MANAGEMENT</v>
      </c>
      <c r="I415" s="102">
        <v>62</v>
      </c>
      <c r="J415" s="103">
        <v>43675</v>
      </c>
      <c r="K415" s="77">
        <f t="shared" si="36"/>
        <v>7</v>
      </c>
      <c r="L415" s="104">
        <v>300000</v>
      </c>
      <c r="M415" s="105">
        <f t="shared" si="38"/>
        <v>28.846153846153847</v>
      </c>
      <c r="N415" s="106" t="str">
        <f>IF(C415="","",VLOOKUP(C415,'[1]MASTER LIST VEHICLE'!$C$4:$AD$154,28,FALSE))</f>
        <v>7000003617/10C0299KB</v>
      </c>
      <c r="O415" s="81" t="s">
        <v>64</v>
      </c>
    </row>
    <row r="416" spans="2:15" ht="15.75" hidden="1" x14ac:dyDescent="0.25">
      <c r="B416" s="72">
        <v>411</v>
      </c>
      <c r="C416" s="84" t="s">
        <v>52</v>
      </c>
      <c r="D416" s="99" t="str">
        <f>IF(C416="","",VLOOKUP(C416,'[1]MASTER LIST VEHICLE'!$C$4:$H$156,6,FALSE))</f>
        <v>TOYOTA KIJANG</v>
      </c>
      <c r="E416" s="98">
        <v>293851</v>
      </c>
      <c r="G416" s="100" t="str">
        <f t="shared" si="37"/>
        <v>DEXLITE</v>
      </c>
      <c r="H416" s="101" t="str">
        <f>IF(C416="","",VLOOKUP(C416,'[1]MASTER LIST VEHICLE'!$C$4:$Q$156,15,FALSE))</f>
        <v>HC &amp; SUPPORT SERVICES</v>
      </c>
      <c r="I416" s="98">
        <v>63</v>
      </c>
      <c r="J416" s="103">
        <v>43676</v>
      </c>
      <c r="K416" s="77">
        <f t="shared" si="36"/>
        <v>7</v>
      </c>
      <c r="L416" s="104">
        <v>300000</v>
      </c>
      <c r="M416" s="105">
        <f t="shared" si="38"/>
        <v>28.846153846153847</v>
      </c>
      <c r="N416" s="106" t="str">
        <f>IF(C416="","",VLOOKUP(C416,'[1]MASTER LIST VEHICLE'!$C$4:$AD$154,28,FALSE))</f>
        <v>7000003617/10C0299JO</v>
      </c>
      <c r="O416" s="81" t="s">
        <v>63</v>
      </c>
    </row>
    <row r="417" spans="2:15" ht="15.75" hidden="1" x14ac:dyDescent="0.25">
      <c r="B417" s="72">
        <v>412</v>
      </c>
      <c r="C417" s="98" t="s">
        <v>10</v>
      </c>
      <c r="D417" s="99" t="str">
        <f>IF(C417="","",VLOOKUP(C417,'[1]MASTER LIST VEHICLE'!$C$4:$H$156,6,FALSE))</f>
        <v>TOYOTA FORTUNER</v>
      </c>
      <c r="E417" s="98">
        <v>61952</v>
      </c>
      <c r="G417" s="100" t="str">
        <f t="shared" si="37"/>
        <v>DEXLITE</v>
      </c>
      <c r="H417" s="101" t="str">
        <f>IF(C417="","",VLOOKUP(C417,'[1]MASTER LIST VEHICLE'!$C$4:$Q$156,15,FALSE))</f>
        <v>MANAGEMENT</v>
      </c>
      <c r="I417" s="102">
        <v>64</v>
      </c>
      <c r="J417" s="103">
        <v>43677</v>
      </c>
      <c r="K417" s="77">
        <f t="shared" si="36"/>
        <v>7</v>
      </c>
      <c r="L417" s="104">
        <v>300000</v>
      </c>
      <c r="M417" s="105">
        <f t="shared" si="38"/>
        <v>28.846153846153847</v>
      </c>
      <c r="N417" s="106" t="str">
        <f>IF(C417="","",VLOOKUP(C417,'[1]MASTER LIST VEHICLE'!$C$4:$AD$154,28,FALSE))</f>
        <v>7000003617/10C0299JO</v>
      </c>
      <c r="O417" s="81" t="s">
        <v>64</v>
      </c>
    </row>
    <row r="418" spans="2:15" ht="15.75" hidden="1" x14ac:dyDescent="0.25">
      <c r="B418" s="72">
        <v>413</v>
      </c>
      <c r="C418" s="98" t="s">
        <v>20</v>
      </c>
      <c r="D418" s="99" t="str">
        <f>IF(C418="","",VLOOKUP(C418,'[1]MASTER LIST VEHICLE'!$C$4:$H$156,6,FALSE))</f>
        <v>ISUZU PANTHER</v>
      </c>
      <c r="E418" s="98">
        <v>10857</v>
      </c>
      <c r="G418" s="100" t="str">
        <f t="shared" si="37"/>
        <v>DEXLITE</v>
      </c>
      <c r="H418" s="101" t="str">
        <f>IF(C418="","",VLOOKUP(C418,'[1]MASTER LIST VEHICLE'!$C$4:$Q$156,15,FALSE))</f>
        <v>PARTS OPERATION &amp; DISTRIBUTION LOBU</v>
      </c>
      <c r="I418" s="98">
        <v>65</v>
      </c>
      <c r="J418" s="103">
        <v>43678</v>
      </c>
      <c r="K418" s="77">
        <f t="shared" si="36"/>
        <v>8</v>
      </c>
      <c r="L418" s="104">
        <v>300000</v>
      </c>
      <c r="M418" s="105">
        <f t="shared" si="38"/>
        <v>28.846153846153847</v>
      </c>
      <c r="N418" s="106" t="str">
        <f>IF(C418="","",VLOOKUP(C418,'[1]MASTER LIST VEHICLE'!$C$4:$AD$154,28,FALSE))</f>
        <v>7000003617/10C0230HY</v>
      </c>
      <c r="O418" s="81" t="s">
        <v>64</v>
      </c>
    </row>
    <row r="419" spans="2:15" ht="15.75" hidden="1" x14ac:dyDescent="0.25">
      <c r="B419" s="72">
        <v>414</v>
      </c>
      <c r="C419" s="84" t="s">
        <v>52</v>
      </c>
      <c r="D419" s="99" t="str">
        <f>IF(C419="","",VLOOKUP(C419,'[1]MASTER LIST VEHICLE'!$C$4:$H$156,6,FALSE))</f>
        <v>TOYOTA KIJANG</v>
      </c>
      <c r="E419" s="98"/>
      <c r="G419" s="100" t="str">
        <f t="shared" si="37"/>
        <v>DEXLITE</v>
      </c>
      <c r="H419" s="101" t="str">
        <f>IF(C419="","",VLOOKUP(C419,'[1]MASTER LIST VEHICLE'!$C$4:$Q$156,15,FALSE))</f>
        <v>HC &amp; SUPPORT SERVICES</v>
      </c>
      <c r="I419" s="102">
        <v>66</v>
      </c>
      <c r="J419" s="103">
        <v>43679</v>
      </c>
      <c r="K419" s="77">
        <f t="shared" si="36"/>
        <v>8</v>
      </c>
      <c r="L419" s="104">
        <v>350000</v>
      </c>
      <c r="M419" s="105">
        <f t="shared" si="38"/>
        <v>33.653846153846153</v>
      </c>
      <c r="N419" s="106" t="str">
        <f>IF(C419="","",VLOOKUP(C419,'[1]MASTER LIST VEHICLE'!$C$4:$AD$154,28,FALSE))</f>
        <v>7000003617/10C0299JO</v>
      </c>
      <c r="O419" s="81" t="s">
        <v>63</v>
      </c>
    </row>
    <row r="420" spans="2:15" ht="15.75" hidden="1" x14ac:dyDescent="0.25">
      <c r="B420" s="72">
        <v>415</v>
      </c>
      <c r="C420" s="98" t="s">
        <v>13</v>
      </c>
      <c r="D420" s="99" t="str">
        <f>IF(C420="","",VLOOKUP(C420,'[1]MASTER LIST VEHICLE'!$C$4:$H$156,6,FALSE))</f>
        <v>ISUZU PANTHER</v>
      </c>
      <c r="E420" s="98">
        <v>1164219</v>
      </c>
      <c r="G420" s="100" t="str">
        <f t="shared" si="37"/>
        <v>DEXLITE</v>
      </c>
      <c r="H420" s="101" t="str">
        <f>IF(C420="","",VLOOKUP(C420,'[1]MASTER LIST VEHICLE'!$C$4:$Q$156,15,FALSE))</f>
        <v>FINANCE &amp; CONTRACT MANAGEMENT</v>
      </c>
      <c r="I420" s="98">
        <v>67</v>
      </c>
      <c r="J420" s="103">
        <v>43680</v>
      </c>
      <c r="K420" s="77">
        <f t="shared" si="36"/>
        <v>8</v>
      </c>
      <c r="L420" s="104">
        <v>300000</v>
      </c>
      <c r="M420" s="105">
        <f t="shared" si="38"/>
        <v>28.846153846153847</v>
      </c>
      <c r="N420" s="106" t="str">
        <f>IF(C420="","",VLOOKUP(C420,'[1]MASTER LIST VEHICLE'!$C$4:$AD$154,28,FALSE))</f>
        <v>7000003617/10C0299KB</v>
      </c>
      <c r="O420" s="81" t="s">
        <v>64</v>
      </c>
    </row>
    <row r="421" spans="2:15" ht="15.75" hidden="1" x14ac:dyDescent="0.25">
      <c r="B421" s="72">
        <v>416</v>
      </c>
      <c r="C421" s="98" t="s">
        <v>33</v>
      </c>
      <c r="D421" s="99" t="str">
        <f>IF(C421="","",VLOOKUP(C421,'[1]MASTER LIST VEHICLE'!$C$4:$H$156,6,FALSE))</f>
        <v>TOYOTA AVANZA</v>
      </c>
      <c r="E421" s="98">
        <v>1849</v>
      </c>
      <c r="G421" s="100" t="str">
        <f t="shared" si="37"/>
        <v>PERTALITE</v>
      </c>
      <c r="H421" s="101" t="str">
        <f>IF(C421="","",VLOOKUP(C421,'[1]MASTER LIST VEHICLE'!$C$4:$Q$156,15,FALSE))</f>
        <v>HC &amp; SUPPORT SERVICES</v>
      </c>
      <c r="I421" s="102">
        <v>68</v>
      </c>
      <c r="J421" s="103">
        <v>43680</v>
      </c>
      <c r="K421" s="77">
        <f t="shared" si="36"/>
        <v>8</v>
      </c>
      <c r="L421" s="107">
        <v>200000</v>
      </c>
      <c r="M421" s="105">
        <f t="shared" si="38"/>
        <v>25.477707006369428</v>
      </c>
      <c r="N421" s="106" t="str">
        <f>IF(C421="","",VLOOKUP(C421,'[1]MASTER LIST VEHICLE'!$C$4:$AD$154,28,FALSE))</f>
        <v>7000003617/10C0299JB</v>
      </c>
      <c r="O421" s="81" t="s">
        <v>64</v>
      </c>
    </row>
    <row r="422" spans="2:15" ht="15.75" hidden="1" x14ac:dyDescent="0.25">
      <c r="B422" s="72">
        <v>417</v>
      </c>
      <c r="C422" s="84" t="s">
        <v>21</v>
      </c>
      <c r="D422" s="99" t="str">
        <f>IF(C422="","",VLOOKUP(C422,'[1]MASTER LIST VEHICLE'!$C$4:$H$156,6,FALSE))</f>
        <v>ISUZU PANTHER</v>
      </c>
      <c r="E422" s="98">
        <v>138058</v>
      </c>
      <c r="G422" s="100" t="str">
        <f t="shared" si="37"/>
        <v>DEXLITE</v>
      </c>
      <c r="H422" s="101" t="str">
        <f>IF(C422="","",VLOOKUP(C422,'[1]MASTER LIST VEHICLE'!$C$4:$Q$156,15,FALSE))</f>
        <v>HC &amp; SUPPORT SERVICES</v>
      </c>
      <c r="I422" s="98">
        <v>69</v>
      </c>
      <c r="J422" s="103">
        <v>43681</v>
      </c>
      <c r="K422" s="77">
        <f t="shared" si="36"/>
        <v>8</v>
      </c>
      <c r="L422" s="104">
        <v>200000</v>
      </c>
      <c r="M422" s="105">
        <f t="shared" si="38"/>
        <v>19.23076923076923</v>
      </c>
      <c r="N422" s="106" t="str">
        <f>IF(C422="","",VLOOKUP(C422,'[1]MASTER LIST VEHICLE'!$C$4:$AD$154,28,FALSE))</f>
        <v>7000003617/10C0299HV</v>
      </c>
      <c r="O422" s="92" t="s">
        <v>63</v>
      </c>
    </row>
    <row r="423" spans="2:15" ht="15.75" hidden="1" x14ac:dyDescent="0.25">
      <c r="B423" s="72">
        <v>418</v>
      </c>
      <c r="C423" s="108" t="s">
        <v>14</v>
      </c>
      <c r="D423" s="99" t="str">
        <f>IF(C423="","",VLOOKUP(C423,'[1]MASTER LIST VEHICLE'!$C$4:$H$156,6,FALSE))</f>
        <v>ISUZU PANTHER</v>
      </c>
      <c r="E423" s="98"/>
      <c r="G423" s="100" t="str">
        <f t="shared" si="37"/>
        <v>DEXLITE</v>
      </c>
      <c r="H423" s="101" t="str">
        <f>IF(C423="","",VLOOKUP(C423,'[1]MASTER LIST VEHICLE'!$C$4:$Q$156,15,FALSE))</f>
        <v>CRC</v>
      </c>
      <c r="I423" s="102">
        <v>70</v>
      </c>
      <c r="J423" s="103">
        <v>43683</v>
      </c>
      <c r="K423" s="77">
        <f t="shared" si="36"/>
        <v>8</v>
      </c>
      <c r="L423" s="107">
        <v>350000</v>
      </c>
      <c r="M423" s="105">
        <f t="shared" si="38"/>
        <v>33.653846153846153</v>
      </c>
      <c r="N423" s="106" t="str">
        <f>IF(C423="","",VLOOKUP(C423,'[1]MASTER LIST VEHICLE'!$C$4:$AD$154,28,FALSE))</f>
        <v>7000003617/10C0299JO</v>
      </c>
      <c r="O423" s="81" t="s">
        <v>64</v>
      </c>
    </row>
    <row r="424" spans="2:15" ht="15.75" hidden="1" x14ac:dyDescent="0.25">
      <c r="B424" s="72">
        <v>419</v>
      </c>
      <c r="C424" s="84" t="s">
        <v>52</v>
      </c>
      <c r="D424" s="100" t="str">
        <f>IF(C424="","",VLOOKUP(C424,'[1]MASTER LIST VEHICLE'!$C$4:$H$156,6,FALSE))</f>
        <v>TOYOTA KIJANG</v>
      </c>
      <c r="E424" s="98"/>
      <c r="G424" s="100" t="str">
        <f t="shared" si="37"/>
        <v>DEXLITE</v>
      </c>
      <c r="H424" s="101" t="str">
        <f>IF(C424="","",VLOOKUP(C424,'[1]MASTER LIST VEHICLE'!$C$4:$Q$156,15,FALSE))</f>
        <v>HC &amp; SUPPORT SERVICES</v>
      </c>
      <c r="I424" s="98">
        <v>71</v>
      </c>
      <c r="J424" s="103">
        <v>43682</v>
      </c>
      <c r="K424" s="77">
        <f t="shared" si="36"/>
        <v>8</v>
      </c>
      <c r="L424" s="104">
        <v>350000</v>
      </c>
      <c r="M424" s="105">
        <f t="shared" si="38"/>
        <v>33.653846153846153</v>
      </c>
      <c r="N424" s="106" t="str">
        <f>IF(C424="","",VLOOKUP(C424,'[1]MASTER LIST VEHICLE'!$C$4:$AD$154,28,FALSE))</f>
        <v>7000003617/10C0299JO</v>
      </c>
      <c r="O424" s="81" t="s">
        <v>63</v>
      </c>
    </row>
    <row r="425" spans="2:15" ht="15.75" hidden="1" x14ac:dyDescent="0.25">
      <c r="B425" s="72">
        <v>420</v>
      </c>
      <c r="C425" s="84" t="s">
        <v>17</v>
      </c>
      <c r="D425" s="99" t="str">
        <f>IF(C425="","",VLOOKUP(C425,'[1]MASTER LIST VEHICLE'!$C$4:$H$156,6,FALSE))</f>
        <v>FORD RANGER</v>
      </c>
      <c r="E425" s="98">
        <v>161821</v>
      </c>
      <c r="G425" s="100" t="str">
        <f t="shared" si="37"/>
        <v>DEXLITE</v>
      </c>
      <c r="H425" s="101" t="str">
        <f>IF(C425="","",VLOOKUP(C425,'[1]MASTER LIST VEHICLE'!$C$4:$Q$156,15,FALSE))</f>
        <v>HC &amp; SUPPORT SERVICES</v>
      </c>
      <c r="I425" s="102">
        <v>72</v>
      </c>
      <c r="J425" s="103">
        <v>43683</v>
      </c>
      <c r="K425" s="77">
        <f t="shared" si="36"/>
        <v>8</v>
      </c>
      <c r="L425" s="104">
        <v>400000</v>
      </c>
      <c r="M425" s="105">
        <f t="shared" si="38"/>
        <v>38.46153846153846</v>
      </c>
      <c r="N425" s="106" t="str">
        <f>IF(C425="","",VLOOKUP(C425,'[1]MASTER LIST VEHICLE'!$C$4:$AD$154,28,FALSE))</f>
        <v>7000003617/10C0299JO</v>
      </c>
      <c r="O425" s="92" t="s">
        <v>63</v>
      </c>
    </row>
    <row r="426" spans="2:15" ht="15.75" hidden="1" x14ac:dyDescent="0.25">
      <c r="B426" s="72">
        <v>421</v>
      </c>
      <c r="C426" s="98" t="s">
        <v>11</v>
      </c>
      <c r="D426" s="99" t="str">
        <f>IF(C426="","",VLOOKUP(C426,'[1]MASTER LIST VEHICLE'!$C$4:$H$156,6,FALSE))</f>
        <v>TOYOTA FORTUNER</v>
      </c>
      <c r="E426" s="98">
        <v>93335</v>
      </c>
      <c r="G426" s="100" t="str">
        <f t="shared" si="37"/>
        <v>DEXLITE</v>
      </c>
      <c r="H426" s="101" t="str">
        <f>IF(C426="","",VLOOKUP(C426,'[1]MASTER LIST VEHICLE'!$C$4:$Q$156,15,FALSE))</f>
        <v>MANAGEMENT</v>
      </c>
      <c r="I426" s="98">
        <v>73</v>
      </c>
      <c r="J426" s="103">
        <v>43684</v>
      </c>
      <c r="K426" s="77">
        <f t="shared" si="36"/>
        <v>8</v>
      </c>
      <c r="L426" s="107">
        <v>550000</v>
      </c>
      <c r="M426" s="105">
        <f t="shared" si="38"/>
        <v>52.884615384615387</v>
      </c>
      <c r="N426" s="106" t="str">
        <f>IF(C426="","",VLOOKUP(C426,'[1]MASTER LIST VEHICLE'!$C$4:$AD$154,28,FALSE))</f>
        <v>7000003617/10C0299JA</v>
      </c>
      <c r="O426" s="81" t="s">
        <v>64</v>
      </c>
    </row>
    <row r="427" spans="2:15" ht="15.75" hidden="1" x14ac:dyDescent="0.25">
      <c r="B427" s="72">
        <v>422</v>
      </c>
      <c r="C427" s="84" t="s">
        <v>34</v>
      </c>
      <c r="D427" s="99" t="str">
        <f>IF(C427="","",VLOOKUP(C427,'[1]MASTER LIST VEHICLE'!$C$4:$H$156,6,FALSE))</f>
        <v>ISUZU PANTHER</v>
      </c>
      <c r="E427" s="98"/>
      <c r="G427" s="100" t="str">
        <f t="shared" si="37"/>
        <v>DEXLITE</v>
      </c>
      <c r="H427" s="101" t="str">
        <f>IF(C427="","",VLOOKUP(C427,'[1]MASTER LIST VEHICLE'!$C$4:$Q$156,15,FALSE))</f>
        <v>HC &amp; SUPPORT SERVICES</v>
      </c>
      <c r="I427" s="102">
        <v>74</v>
      </c>
      <c r="J427" s="103">
        <v>43684</v>
      </c>
      <c r="K427" s="77">
        <f t="shared" si="36"/>
        <v>8</v>
      </c>
      <c r="L427" s="104">
        <v>350000</v>
      </c>
      <c r="M427" s="105">
        <f t="shared" si="38"/>
        <v>33.653846153846153</v>
      </c>
      <c r="N427" s="106" t="str">
        <f>IF(C427="","",VLOOKUP(C427,'[1]MASTER LIST VEHICLE'!$C$4:$AD$154,28,FALSE))</f>
        <v>7000003617/10C0299JO</v>
      </c>
      <c r="O427" s="92" t="s">
        <v>63</v>
      </c>
    </row>
    <row r="428" spans="2:15" ht="15.75" hidden="1" x14ac:dyDescent="0.25">
      <c r="B428" s="72">
        <v>423</v>
      </c>
      <c r="C428" s="98" t="s">
        <v>20</v>
      </c>
      <c r="D428" s="99" t="str">
        <f>IF(C428="","",VLOOKUP(C428,'[1]MASTER LIST VEHICLE'!$C$4:$H$156,6,FALSE))</f>
        <v>ISUZU PANTHER</v>
      </c>
      <c r="E428" s="98">
        <v>108894</v>
      </c>
      <c r="G428" s="100" t="str">
        <f t="shared" si="37"/>
        <v>DEXLITE</v>
      </c>
      <c r="H428" s="101" t="str">
        <f>IF(C428="","",VLOOKUP(C428,'[1]MASTER LIST VEHICLE'!$C$4:$Q$156,15,FALSE))</f>
        <v>PARTS OPERATION &amp; DISTRIBUTION LOBU</v>
      </c>
      <c r="I428" s="98">
        <v>75</v>
      </c>
      <c r="J428" s="103">
        <v>43687</v>
      </c>
      <c r="K428" s="77">
        <f t="shared" si="36"/>
        <v>8</v>
      </c>
      <c r="L428" s="104">
        <v>250000</v>
      </c>
      <c r="M428" s="105">
        <f t="shared" si="38"/>
        <v>24.03846153846154</v>
      </c>
      <c r="N428" s="106" t="str">
        <f>IF(C428="","",VLOOKUP(C428,'[1]MASTER LIST VEHICLE'!$C$4:$AD$154,28,FALSE))</f>
        <v>7000003617/10C0230HY</v>
      </c>
      <c r="O428" s="81" t="s">
        <v>64</v>
      </c>
    </row>
    <row r="429" spans="2:15" ht="15.75" hidden="1" x14ac:dyDescent="0.25">
      <c r="B429" s="72">
        <v>424</v>
      </c>
      <c r="C429" s="98" t="s">
        <v>33</v>
      </c>
      <c r="D429" s="99" t="str">
        <f>IF(C429="","",VLOOKUP(C429,'[1]MASTER LIST VEHICLE'!$C$4:$H$156,6,FALSE))</f>
        <v>TOYOTA AVANZA</v>
      </c>
      <c r="E429" s="98">
        <v>18777</v>
      </c>
      <c r="G429" s="100" t="str">
        <f t="shared" si="37"/>
        <v>PERTALITE</v>
      </c>
      <c r="H429" s="101" t="str">
        <f>IF(C429="","",VLOOKUP(C429,'[1]MASTER LIST VEHICLE'!$C$4:$Q$156,15,FALSE))</f>
        <v>HC &amp; SUPPORT SERVICES</v>
      </c>
      <c r="I429" s="102">
        <v>76</v>
      </c>
      <c r="J429" s="103">
        <v>43688</v>
      </c>
      <c r="K429" s="77">
        <f t="shared" si="36"/>
        <v>8</v>
      </c>
      <c r="L429" s="107">
        <v>300000</v>
      </c>
      <c r="M429" s="105">
        <f t="shared" si="38"/>
        <v>38.216560509554142</v>
      </c>
      <c r="N429" s="106" t="str">
        <f>IF(C429="","",VLOOKUP(C429,'[1]MASTER LIST VEHICLE'!$C$4:$AD$154,28,FALSE))</f>
        <v>7000003617/10C0299JB</v>
      </c>
      <c r="O429" s="81" t="s">
        <v>64</v>
      </c>
    </row>
    <row r="430" spans="2:15" ht="15.75" hidden="1" x14ac:dyDescent="0.25">
      <c r="B430" s="72">
        <v>425</v>
      </c>
      <c r="C430" s="98" t="s">
        <v>13</v>
      </c>
      <c r="D430" s="100" t="str">
        <f>IF(C430="","",VLOOKUP(C430,'[1]MASTER LIST VEHICLE'!$C$4:$H$156,6,FALSE))</f>
        <v>ISUZU PANTHER</v>
      </c>
      <c r="E430" s="98">
        <v>116619</v>
      </c>
      <c r="G430" s="100" t="str">
        <f t="shared" si="37"/>
        <v>DEXLITE</v>
      </c>
      <c r="H430" s="101" t="str">
        <f>IF(C430="","",VLOOKUP(C430,'[1]MASTER LIST VEHICLE'!$C$4:$Q$156,15,FALSE))</f>
        <v>FINANCE &amp; CONTRACT MANAGEMENT</v>
      </c>
      <c r="I430" s="98">
        <v>77</v>
      </c>
      <c r="J430" s="103">
        <v>43687</v>
      </c>
      <c r="K430" s="77">
        <f t="shared" si="36"/>
        <v>8</v>
      </c>
      <c r="L430" s="104">
        <v>300000</v>
      </c>
      <c r="M430" s="105">
        <f t="shared" si="38"/>
        <v>28.846153846153847</v>
      </c>
      <c r="N430" s="106" t="str">
        <f>IF(C430="","",VLOOKUP(C430,'[1]MASTER LIST VEHICLE'!$C$4:$AD$154,28,FALSE))</f>
        <v>7000003617/10C0299KB</v>
      </c>
      <c r="O430" s="81" t="s">
        <v>64</v>
      </c>
    </row>
    <row r="431" spans="2:15" ht="15.75" hidden="1" x14ac:dyDescent="0.25">
      <c r="B431" s="72">
        <v>426</v>
      </c>
      <c r="C431" s="84" t="s">
        <v>34</v>
      </c>
      <c r="D431" s="100" t="str">
        <f>IF(C431="","",VLOOKUP(C431,'[1]MASTER LIST VEHICLE'!$C$4:$H$156,6,FALSE))</f>
        <v>ISUZU PANTHER</v>
      </c>
      <c r="E431" s="98"/>
      <c r="G431" s="100" t="str">
        <f t="shared" si="37"/>
        <v>DEXLITE</v>
      </c>
      <c r="H431" s="101" t="str">
        <f>IF(C431="","",VLOOKUP(C431,'[1]MASTER LIST VEHICLE'!$C$4:$Q$156,15,FALSE))</f>
        <v>HC &amp; SUPPORT SERVICES</v>
      </c>
      <c r="I431" s="102">
        <v>78</v>
      </c>
      <c r="J431" s="103">
        <v>43687</v>
      </c>
      <c r="K431" s="77">
        <f t="shared" si="36"/>
        <v>8</v>
      </c>
      <c r="L431" s="104">
        <v>300000</v>
      </c>
      <c r="M431" s="105">
        <f t="shared" si="38"/>
        <v>28.846153846153847</v>
      </c>
      <c r="N431" s="106" t="str">
        <f>IF(C431="","",VLOOKUP(C431,'[1]MASTER LIST VEHICLE'!$C$4:$AD$154,28,FALSE))</f>
        <v>7000003617/10C0299JO</v>
      </c>
      <c r="O431" s="92" t="s">
        <v>63</v>
      </c>
    </row>
    <row r="432" spans="2:15" ht="15.75" hidden="1" x14ac:dyDescent="0.25">
      <c r="B432" s="72">
        <v>427</v>
      </c>
      <c r="C432" s="84" t="s">
        <v>52</v>
      </c>
      <c r="D432" s="99" t="str">
        <f>IF(C432="","",VLOOKUP(C432,'[1]MASTER LIST VEHICLE'!$C$4:$H$156,6,FALSE))</f>
        <v>TOYOTA KIJANG</v>
      </c>
      <c r="E432" s="98">
        <v>295180</v>
      </c>
      <c r="G432" s="100" t="str">
        <f t="shared" si="37"/>
        <v>DEXLITE</v>
      </c>
      <c r="H432" s="109" t="str">
        <f>IF(C432="","",VLOOKUP(C432,'[1]MASTER LIST VEHICLE'!$C$4:$Q$156,15,FALSE))</f>
        <v>HC &amp; SUPPORT SERVICES</v>
      </c>
      <c r="I432" s="98">
        <v>79</v>
      </c>
      <c r="J432" s="103">
        <v>43688</v>
      </c>
      <c r="K432" s="77">
        <f t="shared" si="36"/>
        <v>8</v>
      </c>
      <c r="L432" s="107">
        <v>350000</v>
      </c>
      <c r="M432" s="105">
        <f t="shared" si="38"/>
        <v>33.653846153846153</v>
      </c>
      <c r="N432" s="106" t="str">
        <f>IF(C432="","",VLOOKUP(C432,'[1]MASTER LIST VEHICLE'!$C$4:$AD$154,28,FALSE))</f>
        <v>7000003617/10C0299JO</v>
      </c>
      <c r="O432" s="81" t="s">
        <v>63</v>
      </c>
    </row>
    <row r="433" spans="2:15" ht="15.75" hidden="1" x14ac:dyDescent="0.25">
      <c r="B433" s="72">
        <v>428</v>
      </c>
      <c r="C433" s="84" t="s">
        <v>17</v>
      </c>
      <c r="D433" s="99" t="str">
        <f>IF(C433="","",VLOOKUP(C433,'[1]MASTER LIST VEHICLE'!$C$4:$H$156,6,FALSE))</f>
        <v>FORD RANGER</v>
      </c>
      <c r="E433" s="98"/>
      <c r="G433" s="100" t="str">
        <f t="shared" si="37"/>
        <v>DEXLITE</v>
      </c>
      <c r="H433" s="101" t="str">
        <f>IF(C433="","",VLOOKUP(C433,'[1]MASTER LIST VEHICLE'!$C$4:$Q$156,15,FALSE))</f>
        <v>HC &amp; SUPPORT SERVICES</v>
      </c>
      <c r="I433" s="102">
        <v>80</v>
      </c>
      <c r="J433" s="103">
        <v>43687</v>
      </c>
      <c r="K433" s="77">
        <f t="shared" si="36"/>
        <v>8</v>
      </c>
      <c r="L433" s="104">
        <v>300000</v>
      </c>
      <c r="M433" s="105">
        <f t="shared" si="38"/>
        <v>28.846153846153847</v>
      </c>
      <c r="N433" s="106" t="str">
        <f>IF(C433="","",VLOOKUP(C433,'[1]MASTER LIST VEHICLE'!$C$4:$AD$154,28,FALSE))</f>
        <v>7000003617/10C0299JO</v>
      </c>
      <c r="O433" s="92" t="s">
        <v>63</v>
      </c>
    </row>
    <row r="434" spans="2:15" ht="15.75" hidden="1" x14ac:dyDescent="0.25">
      <c r="B434" s="72">
        <v>429</v>
      </c>
      <c r="C434" s="84" t="s">
        <v>21</v>
      </c>
      <c r="D434" s="99" t="str">
        <f>IF(C434="","",VLOOKUP(C434,'[1]MASTER LIST VEHICLE'!$C$4:$H$156,6,FALSE))</f>
        <v>ISUZU PANTHER</v>
      </c>
      <c r="E434" s="98">
        <v>138249</v>
      </c>
      <c r="G434" s="100" t="str">
        <f t="shared" si="37"/>
        <v>DEXLITE</v>
      </c>
      <c r="H434" s="101" t="str">
        <f>IF(C434="","",VLOOKUP(C434,'[1]MASTER LIST VEHICLE'!$C$4:$Q$156,15,FALSE))</f>
        <v>HC &amp; SUPPORT SERVICES</v>
      </c>
      <c r="I434" s="98">
        <v>81</v>
      </c>
      <c r="J434" s="103">
        <v>43689</v>
      </c>
      <c r="K434" s="77">
        <f t="shared" si="36"/>
        <v>8</v>
      </c>
      <c r="L434" s="107">
        <v>200000</v>
      </c>
      <c r="M434" s="105">
        <f t="shared" si="38"/>
        <v>19.23076923076923</v>
      </c>
      <c r="N434" s="106" t="str">
        <f>IF(C434="","",VLOOKUP(C434,'[1]MASTER LIST VEHICLE'!$C$4:$AD$154,28,FALSE))</f>
        <v>7000003617/10C0299HV</v>
      </c>
      <c r="O434" s="92" t="s">
        <v>63</v>
      </c>
    </row>
    <row r="435" spans="2:15" ht="15.75" hidden="1" x14ac:dyDescent="0.25">
      <c r="B435" s="72">
        <v>430</v>
      </c>
      <c r="C435" s="98" t="s">
        <v>10</v>
      </c>
      <c r="D435" s="99" t="s">
        <v>41</v>
      </c>
      <c r="E435" s="98"/>
      <c r="G435" s="100" t="s">
        <v>44</v>
      </c>
      <c r="H435" s="101" t="str">
        <f>IF(C435="","",VLOOKUP(C435,'[1]MASTER LIST VEHICLE'!$C$4:$Q$156,15,FALSE))</f>
        <v>MANAGEMENT</v>
      </c>
      <c r="I435" s="102">
        <v>82</v>
      </c>
      <c r="J435" s="103">
        <v>43690</v>
      </c>
      <c r="K435" s="77">
        <f t="shared" si="36"/>
        <v>8</v>
      </c>
      <c r="L435" s="104">
        <v>400000</v>
      </c>
      <c r="M435" s="105">
        <f t="shared" si="38"/>
        <v>38.46153846153846</v>
      </c>
      <c r="N435" s="106" t="str">
        <f>IF(C435="","",VLOOKUP(C435,'[1]MASTER LIST VEHICLE'!$C$4:$AD$154,28,FALSE))</f>
        <v>7000003617/10C0299JO</v>
      </c>
      <c r="O435" s="81" t="s">
        <v>64</v>
      </c>
    </row>
    <row r="436" spans="2:15" ht="15.75" hidden="1" x14ac:dyDescent="0.25">
      <c r="B436" s="72">
        <v>431</v>
      </c>
      <c r="C436" s="84" t="s">
        <v>34</v>
      </c>
      <c r="D436" s="100" t="str">
        <f>IF(C436="","",VLOOKUP(C436,'[1]MASTER LIST VEHICLE'!$C$4:$H$156,6,FALSE))</f>
        <v>ISUZU PANTHER</v>
      </c>
      <c r="E436" s="98">
        <v>282541</v>
      </c>
      <c r="G436" s="100" t="str">
        <f>IF(D436="","",IF(OR(D436="TOYOTA KIJANG",D436="ISUZU PANTHER",D436="TOYOTA INNOVA",D436="TOYOTA FORTUNER",D436="FORD RANGER",D436="TOYOTA HILUX"),"DEXLITE","PERTALITE"))</f>
        <v>DEXLITE</v>
      </c>
      <c r="H436" s="101" t="str">
        <f>IF(C436="","",VLOOKUP(C436,'[1]MASTER LIST VEHICLE'!$C$4:$Q$156,15,FALSE))</f>
        <v>HC &amp; SUPPORT SERVICES</v>
      </c>
      <c r="I436" s="98">
        <v>83</v>
      </c>
      <c r="J436" s="103">
        <v>43690</v>
      </c>
      <c r="K436" s="77">
        <f t="shared" si="36"/>
        <v>8</v>
      </c>
      <c r="L436" s="104">
        <v>350000</v>
      </c>
      <c r="M436" s="105">
        <f t="shared" si="38"/>
        <v>33.653846153846153</v>
      </c>
      <c r="N436" s="106" t="str">
        <f>IF(C436="","",VLOOKUP(C436,'[1]MASTER LIST VEHICLE'!$C$4:$AD$154,28,FALSE))</f>
        <v>7000003617/10C0299JO</v>
      </c>
      <c r="O436" s="92" t="s">
        <v>63</v>
      </c>
    </row>
    <row r="437" spans="2:15" ht="15.75" hidden="1" x14ac:dyDescent="0.25">
      <c r="B437" s="72">
        <v>432</v>
      </c>
      <c r="C437" s="98" t="s">
        <v>14</v>
      </c>
      <c r="D437" s="99" t="str">
        <f>IF(C437="","",VLOOKUP(C437,'[1]MASTER LIST VEHICLE'!$C$4:$H$156,6,FALSE))</f>
        <v>ISUZU PANTHER</v>
      </c>
      <c r="E437" s="98"/>
      <c r="G437" s="100" t="s">
        <v>44</v>
      </c>
      <c r="H437" s="101" t="str">
        <f>IF(C437="","",VLOOKUP(C437,'[1]MASTER LIST VEHICLE'!$C$4:$Q$156,15,FALSE))</f>
        <v>CRC</v>
      </c>
      <c r="I437" s="102">
        <v>84</v>
      </c>
      <c r="J437" s="103">
        <v>43691</v>
      </c>
      <c r="K437" s="77">
        <f t="shared" si="36"/>
        <v>8</v>
      </c>
      <c r="L437" s="104">
        <v>250000</v>
      </c>
      <c r="M437" s="105">
        <f t="shared" si="38"/>
        <v>24.03846153846154</v>
      </c>
      <c r="N437" s="106" t="str">
        <f>IF(C437="","",VLOOKUP(C437,'[1]MASTER LIST VEHICLE'!$C$4:$AD$154,28,FALSE))</f>
        <v>7000003617/10C0299JO</v>
      </c>
      <c r="O437" s="81" t="s">
        <v>64</v>
      </c>
    </row>
    <row r="438" spans="2:15" ht="15.75" hidden="1" x14ac:dyDescent="0.25">
      <c r="B438" s="72">
        <v>433</v>
      </c>
      <c r="C438" s="84" t="s">
        <v>21</v>
      </c>
      <c r="D438" s="99" t="str">
        <f>IF(C438="","",VLOOKUP(C438,'[1]MASTER LIST VEHICLE'!$C$4:$H$156,6,FALSE))</f>
        <v>ISUZU PANTHER</v>
      </c>
      <c r="E438" s="98"/>
      <c r="G438" s="100" t="str">
        <f t="shared" ref="G438:G469" si="39">IF(D438="","",IF(OR(D438="TOYOTA KIJANG",D438="ISUZU PANTHER",D438="TOYOTA INNOVA",D438="TOYOTA FORTUNER",D438="FORD RANGER",D438="TOYOTA HILUX"),"DEXLITE","PERTALITE"))</f>
        <v>DEXLITE</v>
      </c>
      <c r="H438" s="101" t="str">
        <f>IF(C438="","",VLOOKUP(C438,'[1]MASTER LIST VEHICLE'!$C$4:$Q$156,15,FALSE))</f>
        <v>HC &amp; SUPPORT SERVICES</v>
      </c>
      <c r="I438" s="98">
        <v>85</v>
      </c>
      <c r="J438" s="103">
        <v>43691</v>
      </c>
      <c r="K438" s="77">
        <f t="shared" si="36"/>
        <v>8</v>
      </c>
      <c r="L438" s="104">
        <v>250000</v>
      </c>
      <c r="M438" s="105">
        <f t="shared" si="38"/>
        <v>24.03846153846154</v>
      </c>
      <c r="N438" s="106" t="str">
        <f>IF(C438="","",VLOOKUP(C438,'[1]MASTER LIST VEHICLE'!$C$4:$AD$154,28,FALSE))</f>
        <v>7000003617/10C0299HV</v>
      </c>
      <c r="O438" s="92" t="s">
        <v>63</v>
      </c>
    </row>
    <row r="439" spans="2:15" ht="15.75" hidden="1" x14ac:dyDescent="0.25">
      <c r="B439" s="72">
        <v>434</v>
      </c>
      <c r="C439" s="84" t="s">
        <v>17</v>
      </c>
      <c r="D439" s="99" t="str">
        <f>IF(C439="","",VLOOKUP(C439,'[1]MASTER LIST VEHICLE'!$C$4:$H$156,6,FALSE))</f>
        <v>FORD RANGER</v>
      </c>
      <c r="E439" s="98"/>
      <c r="G439" s="100" t="str">
        <f t="shared" si="39"/>
        <v>DEXLITE</v>
      </c>
      <c r="H439" s="101" t="str">
        <f>IF(C439="","",VLOOKUP(C439,'[1]MASTER LIST VEHICLE'!$C$4:$Q$156,15,FALSE))</f>
        <v>HC &amp; SUPPORT SERVICES</v>
      </c>
      <c r="I439" s="102">
        <v>86</v>
      </c>
      <c r="J439" s="103">
        <v>43692</v>
      </c>
      <c r="K439" s="77">
        <f t="shared" si="36"/>
        <v>8</v>
      </c>
      <c r="L439" s="104">
        <v>500000</v>
      </c>
      <c r="M439" s="105">
        <f t="shared" si="38"/>
        <v>48.07692307692308</v>
      </c>
      <c r="N439" s="106" t="str">
        <f>IF(C439="","",VLOOKUP(C439,'[1]MASTER LIST VEHICLE'!$C$4:$AD$154,28,FALSE))</f>
        <v>7000003617/10C0299JO</v>
      </c>
      <c r="O439" s="92" t="s">
        <v>63</v>
      </c>
    </row>
    <row r="440" spans="2:15" ht="15.75" hidden="1" x14ac:dyDescent="0.25">
      <c r="B440" s="72">
        <v>435</v>
      </c>
      <c r="C440" s="98" t="s">
        <v>20</v>
      </c>
      <c r="D440" s="99" t="str">
        <f>IF(C440="","",VLOOKUP(C440,'[1]MASTER LIST VEHICLE'!$C$4:$H$156,6,FALSE))</f>
        <v>ISUZU PANTHER</v>
      </c>
      <c r="E440" s="98">
        <v>109288</v>
      </c>
      <c r="G440" s="100" t="str">
        <f t="shared" si="39"/>
        <v>DEXLITE</v>
      </c>
      <c r="H440" s="101" t="str">
        <f>IF(C440="","",VLOOKUP(C440,'[1]MASTER LIST VEHICLE'!$C$4:$Q$156,15,FALSE))</f>
        <v>PARTS OPERATION &amp; DISTRIBUTION LOBU</v>
      </c>
      <c r="I440" s="98">
        <v>87</v>
      </c>
      <c r="J440" s="103">
        <v>43692</v>
      </c>
      <c r="K440" s="77">
        <f t="shared" si="36"/>
        <v>8</v>
      </c>
      <c r="L440" s="104">
        <v>350000</v>
      </c>
      <c r="M440" s="105">
        <f t="shared" si="38"/>
        <v>33.653846153846153</v>
      </c>
      <c r="N440" s="106" t="str">
        <f>IF(C440="","",VLOOKUP(C440,'[1]MASTER LIST VEHICLE'!$C$4:$AD$154,28,FALSE))</f>
        <v>7000003617/10C0230HY</v>
      </c>
      <c r="O440" s="81" t="s">
        <v>64</v>
      </c>
    </row>
    <row r="441" spans="2:15" ht="15.75" hidden="1" x14ac:dyDescent="0.25">
      <c r="B441" s="72">
        <v>436</v>
      </c>
      <c r="C441" s="98" t="s">
        <v>14</v>
      </c>
      <c r="D441" s="99" t="str">
        <f>IF(C441="","",VLOOKUP(C441,'[1]MASTER LIST VEHICLE'!$C$4:$H$156,6,FALSE))</f>
        <v>ISUZU PANTHER</v>
      </c>
      <c r="E441" s="98"/>
      <c r="G441" s="100" t="str">
        <f t="shared" si="39"/>
        <v>DEXLITE</v>
      </c>
      <c r="H441" s="101" t="str">
        <f>IF(C441="","",VLOOKUP(C441,'[1]MASTER LIST VEHICLE'!$C$4:$Q$156,15,FALSE))</f>
        <v>CRC</v>
      </c>
      <c r="I441" s="102">
        <v>88</v>
      </c>
      <c r="J441" s="103">
        <v>43696</v>
      </c>
      <c r="K441" s="77">
        <f t="shared" si="36"/>
        <v>8</v>
      </c>
      <c r="L441" s="104">
        <v>200000</v>
      </c>
      <c r="M441" s="105">
        <f t="shared" si="38"/>
        <v>19.23076923076923</v>
      </c>
      <c r="N441" s="106" t="str">
        <f>IF(C441="","",VLOOKUP(C441,'[1]MASTER LIST VEHICLE'!$C$4:$AD$154,28,FALSE))</f>
        <v>7000003617/10C0299JO</v>
      </c>
      <c r="O441" s="81" t="s">
        <v>64</v>
      </c>
    </row>
    <row r="442" spans="2:15" ht="15.75" hidden="1" x14ac:dyDescent="0.25">
      <c r="B442" s="72">
        <v>437</v>
      </c>
      <c r="C442" s="98" t="s">
        <v>33</v>
      </c>
      <c r="D442" s="99" t="str">
        <f>IF(C442="","",VLOOKUP(C442,'[1]MASTER LIST VEHICLE'!$C$4:$H$156,6,FALSE))</f>
        <v>TOYOTA AVANZA</v>
      </c>
      <c r="E442" s="98"/>
      <c r="G442" s="100" t="str">
        <f t="shared" si="39"/>
        <v>PERTALITE</v>
      </c>
      <c r="H442" s="101" t="str">
        <f>IF(C442="","",VLOOKUP(C442,'[1]MASTER LIST VEHICLE'!$C$4:$Q$156,15,FALSE))</f>
        <v>HC &amp; SUPPORT SERVICES</v>
      </c>
      <c r="I442" s="98">
        <v>89</v>
      </c>
      <c r="J442" s="103">
        <v>43698</v>
      </c>
      <c r="K442" s="77">
        <f t="shared" si="36"/>
        <v>8</v>
      </c>
      <c r="L442" s="104">
        <v>250000</v>
      </c>
      <c r="M442" s="105">
        <f>IF(G442="DEXLITE",L442/10400,IF(G442="PERTALITE",L442/7850,""))</f>
        <v>31.847133757961782</v>
      </c>
      <c r="N442" s="106" t="str">
        <f>IF(C442="","",VLOOKUP(C442,'[1]MASTER LIST VEHICLE'!$C$4:$AD$154,28,FALSE))</f>
        <v>7000003617/10C0299JB</v>
      </c>
      <c r="O442" s="81" t="s">
        <v>64</v>
      </c>
    </row>
    <row r="443" spans="2:15" ht="15" hidden="1" x14ac:dyDescent="0.25">
      <c r="B443" s="72">
        <v>438</v>
      </c>
      <c r="C443" s="84" t="s">
        <v>34</v>
      </c>
      <c r="D443" s="85" t="str">
        <f>IF(C443="","",VLOOKUP(C443,'[1]MASTER LIST VEHICLE'!$C$4:$H$156,6,FALSE))</f>
        <v>ISUZU PANTHER</v>
      </c>
      <c r="E443" s="84"/>
      <c r="G443" s="86" t="str">
        <f t="shared" si="39"/>
        <v>DEXLITE</v>
      </c>
      <c r="H443" s="87" t="str">
        <f>IF(C443="","",VLOOKUP(C443,'[1]MASTER LIST VEHICLE'!$C$4:$Q$156,15,FALSE))</f>
        <v>HC &amp; SUPPORT SERVICES</v>
      </c>
      <c r="I443" s="88">
        <v>90</v>
      </c>
      <c r="J443" s="89">
        <v>43693</v>
      </c>
      <c r="K443" s="77">
        <f t="shared" si="36"/>
        <v>8</v>
      </c>
      <c r="L443" s="90">
        <v>300000</v>
      </c>
      <c r="M443" s="91">
        <f>IF(G443="DEXLITE",L443/10400,IF(G443="PERTALITE",L443/7850,""))</f>
        <v>28.846153846153847</v>
      </c>
      <c r="N443" s="92" t="str">
        <f>IF(C443="","",VLOOKUP(C443,'[1]MASTER LIST VEHICLE'!$C$4:$AD$154,28,FALSE))</f>
        <v>7000003617/10C0299JO</v>
      </c>
      <c r="O443" s="92" t="s">
        <v>63</v>
      </c>
    </row>
    <row r="444" spans="2:15" ht="15" hidden="1" x14ac:dyDescent="0.25">
      <c r="B444" s="72">
        <v>439</v>
      </c>
      <c r="C444" s="84" t="s">
        <v>35</v>
      </c>
      <c r="D444" s="85" t="str">
        <f>IF(C444="","",VLOOKUP(C444,'[1]MASTER LIST VEHICLE'!$C$4:$H$156,6,FALSE))</f>
        <v>TOYOTA FORTUNER</v>
      </c>
      <c r="E444" s="84"/>
      <c r="G444" s="86" t="str">
        <f t="shared" si="39"/>
        <v>DEXLITE</v>
      </c>
      <c r="H444" s="87" t="str">
        <f>IF(C444="","",VLOOKUP(C444,'[1]MASTER LIST VEHICLE'!$C$4:$Q$156,15,FALSE))</f>
        <v>MANAGEMENT</v>
      </c>
      <c r="I444" s="84">
        <v>91</v>
      </c>
      <c r="J444" s="89">
        <v>43695</v>
      </c>
      <c r="K444" s="77">
        <f t="shared" si="36"/>
        <v>8</v>
      </c>
      <c r="L444" s="90">
        <v>400000</v>
      </c>
      <c r="M444" s="91">
        <f t="shared" ref="M444:M472" si="40">IF(G444="DEXLITE",L444/10400,IF(G444="PERTALITE",L444/7850,""))</f>
        <v>38.46153846153846</v>
      </c>
      <c r="N444" s="92" t="str">
        <f>IF(C444="","",VLOOKUP(C444,'[1]MASTER LIST VEHICLE'!$C$4:$AD$154,28,FALSE))</f>
        <v>7000003617/10C0299JA</v>
      </c>
      <c r="O444" s="81" t="s">
        <v>64</v>
      </c>
    </row>
    <row r="445" spans="2:15" ht="15" hidden="1" x14ac:dyDescent="0.25">
      <c r="B445" s="72">
        <v>440</v>
      </c>
      <c r="C445" s="84" t="s">
        <v>13</v>
      </c>
      <c r="D445" s="85" t="str">
        <f>IF(C445="","",VLOOKUP(C445,'[1]MASTER LIST VEHICLE'!$C$4:$H$156,6,FALSE))</f>
        <v>ISUZU PANTHER</v>
      </c>
      <c r="E445" s="84">
        <v>117139</v>
      </c>
      <c r="G445" s="86" t="str">
        <f t="shared" si="39"/>
        <v>DEXLITE</v>
      </c>
      <c r="H445" s="87" t="str">
        <f>IF(C445="","",VLOOKUP(C445,'[1]MASTER LIST VEHICLE'!$C$4:$Q$156,15,FALSE))</f>
        <v>FINANCE &amp; CONTRACT MANAGEMENT</v>
      </c>
      <c r="I445" s="88">
        <v>92</v>
      </c>
      <c r="J445" s="89">
        <v>43696</v>
      </c>
      <c r="K445" s="77">
        <f t="shared" si="36"/>
        <v>8</v>
      </c>
      <c r="L445" s="90">
        <v>400000</v>
      </c>
      <c r="M445" s="91">
        <f t="shared" si="40"/>
        <v>38.46153846153846</v>
      </c>
      <c r="N445" s="92" t="str">
        <f>IF(C445="","",VLOOKUP(C445,'[1]MASTER LIST VEHICLE'!$C$4:$AD$154,28,FALSE))</f>
        <v>7000003617/10C0299KB</v>
      </c>
      <c r="O445" s="81" t="s">
        <v>64</v>
      </c>
    </row>
    <row r="446" spans="2:15" ht="15" hidden="1" x14ac:dyDescent="0.25">
      <c r="B446" s="72">
        <v>441</v>
      </c>
      <c r="C446" s="84" t="s">
        <v>52</v>
      </c>
      <c r="D446" s="85" t="str">
        <f>IF(C446="","",VLOOKUP(C446,'[1]MASTER LIST VEHICLE'!$C$4:$H$156,6,FALSE))</f>
        <v>TOYOTA KIJANG</v>
      </c>
      <c r="E446" s="84">
        <v>295440</v>
      </c>
      <c r="G446" s="86" t="str">
        <f t="shared" si="39"/>
        <v>DEXLITE</v>
      </c>
      <c r="H446" s="87" t="str">
        <f>IF(C446="","",VLOOKUP(C446,'[1]MASTER LIST VEHICLE'!$C$4:$Q$156,15,FALSE))</f>
        <v>HC &amp; SUPPORT SERVICES</v>
      </c>
      <c r="I446" s="84">
        <v>93</v>
      </c>
      <c r="J446" s="89">
        <v>43697</v>
      </c>
      <c r="K446" s="77">
        <f t="shared" si="36"/>
        <v>8</v>
      </c>
      <c r="L446" s="90">
        <v>300000</v>
      </c>
      <c r="M446" s="91">
        <f t="shared" si="40"/>
        <v>28.846153846153847</v>
      </c>
      <c r="N446" s="92" t="str">
        <f>IF(C446="","",VLOOKUP(C446,'[1]MASTER LIST VEHICLE'!$C$4:$AD$154,28,FALSE))</f>
        <v>7000003617/10C0299JO</v>
      </c>
      <c r="O446" s="81" t="s">
        <v>63</v>
      </c>
    </row>
    <row r="447" spans="2:15" ht="15" hidden="1" x14ac:dyDescent="0.25">
      <c r="B447" s="72">
        <v>442</v>
      </c>
      <c r="C447" s="84" t="s">
        <v>21</v>
      </c>
      <c r="D447" s="85" t="str">
        <f>IF(C447="","",VLOOKUP(C447,'[1]MASTER LIST VEHICLE'!$C$4:$H$156,6,FALSE))</f>
        <v>ISUZU PANTHER</v>
      </c>
      <c r="E447" s="84"/>
      <c r="G447" s="86" t="str">
        <f t="shared" si="39"/>
        <v>DEXLITE</v>
      </c>
      <c r="H447" s="87" t="str">
        <f>IF(C447="","",VLOOKUP(C447,'[1]MASTER LIST VEHICLE'!$C$4:$Q$156,15,FALSE))</f>
        <v>HC &amp; SUPPORT SERVICES</v>
      </c>
      <c r="I447" s="88">
        <v>94</v>
      </c>
      <c r="J447" s="89">
        <v>43697</v>
      </c>
      <c r="K447" s="77">
        <f t="shared" si="36"/>
        <v>8</v>
      </c>
      <c r="L447" s="90">
        <v>300000</v>
      </c>
      <c r="M447" s="91">
        <f t="shared" si="40"/>
        <v>28.846153846153847</v>
      </c>
      <c r="N447" s="92" t="str">
        <f>IF(C447="","",VLOOKUP(C447,'[1]MASTER LIST VEHICLE'!$C$4:$AD$154,28,FALSE))</f>
        <v>7000003617/10C0299HV</v>
      </c>
      <c r="O447" s="92" t="s">
        <v>63</v>
      </c>
    </row>
    <row r="448" spans="2:15" ht="15" hidden="1" x14ac:dyDescent="0.25">
      <c r="B448" s="72">
        <v>443</v>
      </c>
      <c r="C448" s="84" t="s">
        <v>12</v>
      </c>
      <c r="D448" s="85" t="str">
        <f>IF(C448="","",VLOOKUP(C448,'[1]MASTER LIST VEHICLE'!$C$4:$H$156,6,FALSE))</f>
        <v>FORD RANGER</v>
      </c>
      <c r="E448" s="84">
        <v>72428</v>
      </c>
      <c r="G448" s="86" t="str">
        <f t="shared" si="39"/>
        <v>DEXLITE</v>
      </c>
      <c r="H448" s="87" t="str">
        <f>IF(C448="","",VLOOKUP(C448,'[1]MASTER LIST VEHICLE'!$C$4:$Q$156,15,FALSE))</f>
        <v>PARTS OPERATION &amp; DISTRIBUTION LOBU</v>
      </c>
      <c r="I448" s="84">
        <v>95</v>
      </c>
      <c r="J448" s="89">
        <v>43697</v>
      </c>
      <c r="K448" s="77">
        <f t="shared" si="36"/>
        <v>8</v>
      </c>
      <c r="L448" s="90">
        <v>400000</v>
      </c>
      <c r="M448" s="91">
        <f t="shared" si="40"/>
        <v>38.46153846153846</v>
      </c>
      <c r="N448" s="92" t="str">
        <f>IF(C448="","",VLOOKUP(C448,'[1]MASTER LIST VEHICLE'!$C$4:$AD$154,28,FALSE))</f>
        <v>7000003617/10C5030HY</v>
      </c>
      <c r="O448" s="81" t="s">
        <v>64</v>
      </c>
    </row>
    <row r="449" spans="2:15" ht="15" hidden="1" x14ac:dyDescent="0.25">
      <c r="B449" s="72">
        <v>444</v>
      </c>
      <c r="C449" s="84" t="s">
        <v>34</v>
      </c>
      <c r="D449" s="85" t="str">
        <f>IF(C449="","",VLOOKUP(C449,'[1]MASTER LIST VEHICLE'!$C$4:$H$156,6,FALSE))</f>
        <v>ISUZU PANTHER</v>
      </c>
      <c r="E449" s="84"/>
      <c r="G449" s="86" t="str">
        <f t="shared" si="39"/>
        <v>DEXLITE</v>
      </c>
      <c r="H449" s="87" t="str">
        <f>IF(C449="","",VLOOKUP(C449,'[1]MASTER LIST VEHICLE'!$C$4:$Q$156,15,FALSE))</f>
        <v>HC &amp; SUPPORT SERVICES</v>
      </c>
      <c r="I449" s="88">
        <v>96</v>
      </c>
      <c r="J449" s="89">
        <v>43698</v>
      </c>
      <c r="K449" s="77">
        <f t="shared" si="36"/>
        <v>8</v>
      </c>
      <c r="L449" s="90">
        <v>350000</v>
      </c>
      <c r="M449" s="91">
        <f t="shared" si="40"/>
        <v>33.653846153846153</v>
      </c>
      <c r="N449" s="92" t="str">
        <f>IF(C449="","",VLOOKUP(C449,'[1]MASTER LIST VEHICLE'!$C$4:$AD$154,28,FALSE))</f>
        <v>7000003617/10C0299JO</v>
      </c>
      <c r="O449" s="92" t="s">
        <v>63</v>
      </c>
    </row>
    <row r="450" spans="2:15" ht="15" hidden="1" x14ac:dyDescent="0.25">
      <c r="B450" s="72">
        <v>445</v>
      </c>
      <c r="C450" s="84" t="s">
        <v>17</v>
      </c>
      <c r="D450" s="85" t="str">
        <f>IF(C450="","",VLOOKUP(C450,'[1]MASTER LIST VEHICLE'!$C$4:$H$156,6,FALSE))</f>
        <v>FORD RANGER</v>
      </c>
      <c r="E450" s="84">
        <v>162849</v>
      </c>
      <c r="G450" s="86" t="str">
        <f t="shared" si="39"/>
        <v>DEXLITE</v>
      </c>
      <c r="H450" s="87" t="str">
        <f>IF(C450="","",VLOOKUP(C450,'[1]MASTER LIST VEHICLE'!$C$4:$Q$156,15,FALSE))</f>
        <v>HC &amp; SUPPORT SERVICES</v>
      </c>
      <c r="I450" s="84">
        <v>97</v>
      </c>
      <c r="J450" s="89">
        <v>43699</v>
      </c>
      <c r="K450" s="77">
        <f t="shared" si="36"/>
        <v>8</v>
      </c>
      <c r="L450" s="90">
        <v>350000</v>
      </c>
      <c r="M450" s="91">
        <f t="shared" si="40"/>
        <v>33.653846153846153</v>
      </c>
      <c r="N450" s="92" t="str">
        <f>IF(C450="","",VLOOKUP(C450,'[1]MASTER LIST VEHICLE'!$C$4:$AD$154,28,FALSE))</f>
        <v>7000003617/10C0299JO</v>
      </c>
      <c r="O450" s="92" t="s">
        <v>63</v>
      </c>
    </row>
    <row r="451" spans="2:15" ht="15" hidden="1" x14ac:dyDescent="0.25">
      <c r="B451" s="72">
        <v>446</v>
      </c>
      <c r="C451" s="84" t="s">
        <v>20</v>
      </c>
      <c r="D451" s="85" t="str">
        <f>IF(C451="","",VLOOKUP(C451,'[1]MASTER LIST VEHICLE'!$C$4:$H$156,6,FALSE))</f>
        <v>ISUZU PANTHER</v>
      </c>
      <c r="E451" s="84">
        <v>109724</v>
      </c>
      <c r="G451" s="86" t="str">
        <f t="shared" si="39"/>
        <v>DEXLITE</v>
      </c>
      <c r="H451" s="87" t="str">
        <f>IF(C451="","",VLOOKUP(C451,'[1]MASTER LIST VEHICLE'!$C$4:$Q$156,15,FALSE))</f>
        <v>PARTS OPERATION &amp; DISTRIBUTION LOBU</v>
      </c>
      <c r="I451" s="88">
        <v>98</v>
      </c>
      <c r="J451" s="89">
        <v>43700</v>
      </c>
      <c r="K451" s="77">
        <f t="shared" si="36"/>
        <v>8</v>
      </c>
      <c r="L451" s="90">
        <v>300000</v>
      </c>
      <c r="M451" s="91">
        <f t="shared" si="40"/>
        <v>28.846153846153847</v>
      </c>
      <c r="N451" s="92" t="str">
        <f>IF(C451="","",VLOOKUP(C451,'[1]MASTER LIST VEHICLE'!$C$4:$AD$154,28,FALSE))</f>
        <v>7000003617/10C0230HY</v>
      </c>
      <c r="O451" s="81" t="s">
        <v>64</v>
      </c>
    </row>
    <row r="452" spans="2:15" ht="15" hidden="1" x14ac:dyDescent="0.25">
      <c r="B452" s="72">
        <v>447</v>
      </c>
      <c r="C452" s="84" t="s">
        <v>52</v>
      </c>
      <c r="D452" s="85" t="str">
        <f>IF(C452="","",VLOOKUP(C452,'[1]MASTER LIST VEHICLE'!$C$4:$H$156,6,FALSE))</f>
        <v>TOYOTA KIJANG</v>
      </c>
      <c r="E452" s="84"/>
      <c r="G452" s="86" t="str">
        <f t="shared" si="39"/>
        <v>DEXLITE</v>
      </c>
      <c r="H452" s="87" t="str">
        <f>IF(C452="","",VLOOKUP(C452,'[1]MASTER LIST VEHICLE'!$C$4:$Q$156,15,FALSE))</f>
        <v>HC &amp; SUPPORT SERVICES</v>
      </c>
      <c r="I452" s="84">
        <v>99</v>
      </c>
      <c r="J452" s="89">
        <v>43700</v>
      </c>
      <c r="K452" s="77">
        <f t="shared" si="36"/>
        <v>8</v>
      </c>
      <c r="L452" s="94">
        <v>350000</v>
      </c>
      <c r="M452" s="91">
        <f t="shared" si="40"/>
        <v>33.653846153846153</v>
      </c>
      <c r="N452" s="92" t="str">
        <f>IF(C452="","",VLOOKUP(C452,'[1]MASTER LIST VEHICLE'!$C$4:$AD$154,28,FALSE))</f>
        <v>7000003617/10C0299JO</v>
      </c>
      <c r="O452" s="81" t="s">
        <v>63</v>
      </c>
    </row>
    <row r="453" spans="2:15" ht="15" hidden="1" x14ac:dyDescent="0.25">
      <c r="B453" s="72">
        <v>448</v>
      </c>
      <c r="C453" s="84" t="s">
        <v>14</v>
      </c>
      <c r="D453" s="85" t="str">
        <f>IF(C453="","",VLOOKUP(C453,'[1]MASTER LIST VEHICLE'!$C$4:$H$156,6,FALSE))</f>
        <v>ISUZU PANTHER</v>
      </c>
      <c r="E453" s="84">
        <v>134375</v>
      </c>
      <c r="G453" s="86" t="str">
        <f t="shared" si="39"/>
        <v>DEXLITE</v>
      </c>
      <c r="H453" s="87" t="str">
        <f>IF(C453="","",VLOOKUP(C453,'[1]MASTER LIST VEHICLE'!$C$4:$Q$156,15,FALSE))</f>
        <v>CRC</v>
      </c>
      <c r="I453" s="88">
        <v>100</v>
      </c>
      <c r="J453" s="89">
        <v>43703</v>
      </c>
      <c r="K453" s="77">
        <f t="shared" si="36"/>
        <v>8</v>
      </c>
      <c r="L453" s="94">
        <v>350000</v>
      </c>
      <c r="M453" s="91">
        <f t="shared" si="40"/>
        <v>33.653846153846153</v>
      </c>
      <c r="N453" s="92" t="str">
        <f>IF(C453="","",VLOOKUP(C453,'[1]MASTER LIST VEHICLE'!$C$4:$AD$154,28,FALSE))</f>
        <v>7000003617/10C0299JO</v>
      </c>
      <c r="O453" s="81" t="s">
        <v>64</v>
      </c>
    </row>
    <row r="454" spans="2:15" ht="15" hidden="1" x14ac:dyDescent="0.25">
      <c r="B454" s="72">
        <v>449</v>
      </c>
      <c r="C454" s="93" t="s">
        <v>35</v>
      </c>
      <c r="D454" s="85" t="str">
        <f>IF(C454="","",VLOOKUP(C454,'[1]MASTER LIST VEHICLE'!$C$4:$H$156,6,FALSE))</f>
        <v>TOYOTA FORTUNER</v>
      </c>
      <c r="E454" s="84">
        <v>15513</v>
      </c>
      <c r="G454" s="86" t="str">
        <f t="shared" si="39"/>
        <v>DEXLITE</v>
      </c>
      <c r="H454" s="87" t="str">
        <f>IF(C454="","",VLOOKUP(C454,'[1]MASTER LIST VEHICLE'!$C$4:$Q$156,15,FALSE))</f>
        <v>MANAGEMENT</v>
      </c>
      <c r="I454" s="84">
        <v>101</v>
      </c>
      <c r="J454" s="89">
        <v>43703</v>
      </c>
      <c r="K454" s="77">
        <f t="shared" si="36"/>
        <v>8</v>
      </c>
      <c r="L454" s="90">
        <v>500000</v>
      </c>
      <c r="M454" s="91">
        <f t="shared" si="40"/>
        <v>48.07692307692308</v>
      </c>
      <c r="N454" s="92" t="str">
        <f>IF(C454="","",VLOOKUP(C454,'[1]MASTER LIST VEHICLE'!$C$4:$AD$154,28,FALSE))</f>
        <v>7000003617/10C0299JA</v>
      </c>
      <c r="O454" s="81" t="s">
        <v>64</v>
      </c>
    </row>
    <row r="455" spans="2:15" ht="15" hidden="1" x14ac:dyDescent="0.25">
      <c r="B455" s="72">
        <v>450</v>
      </c>
      <c r="C455" s="84" t="s">
        <v>34</v>
      </c>
      <c r="D455" s="85" t="str">
        <f>IF(C455="","",VLOOKUP(C455,'[1]MASTER LIST VEHICLE'!$C$4:$H$156,6,FALSE))</f>
        <v>ISUZU PANTHER</v>
      </c>
      <c r="E455" s="84">
        <v>293935</v>
      </c>
      <c r="G455" s="86" t="str">
        <f t="shared" si="39"/>
        <v>DEXLITE</v>
      </c>
      <c r="H455" s="87" t="str">
        <f>IF(C455="","",VLOOKUP(C455,'[1]MASTER LIST VEHICLE'!$C$4:$Q$156,15,FALSE))</f>
        <v>HC &amp; SUPPORT SERVICES</v>
      </c>
      <c r="I455" s="88">
        <v>102</v>
      </c>
      <c r="J455" s="89">
        <v>43703</v>
      </c>
      <c r="K455" s="77">
        <f t="shared" ref="K455:K518" si="41">MONTH(J455)</f>
        <v>8</v>
      </c>
      <c r="L455" s="90">
        <v>300000</v>
      </c>
      <c r="M455" s="91">
        <f t="shared" si="40"/>
        <v>28.846153846153847</v>
      </c>
      <c r="N455" s="92" t="str">
        <f>IF(C455="","",VLOOKUP(C455,'[1]MASTER LIST VEHICLE'!$C$4:$AD$154,28,FALSE))</f>
        <v>7000003617/10C0299JO</v>
      </c>
      <c r="O455" s="92" t="s">
        <v>63</v>
      </c>
    </row>
    <row r="456" spans="2:15" ht="15" hidden="1" x14ac:dyDescent="0.25">
      <c r="B456" s="72">
        <v>451</v>
      </c>
      <c r="C456" s="84" t="s">
        <v>52</v>
      </c>
      <c r="D456" s="85" t="str">
        <f>IF(C456="","",VLOOKUP(C456,'[1]MASTER LIST VEHICLE'!$C$4:$H$156,6,FALSE))</f>
        <v>TOYOTA KIJANG</v>
      </c>
      <c r="E456" s="84">
        <v>296136</v>
      </c>
      <c r="G456" s="86" t="str">
        <f t="shared" si="39"/>
        <v>DEXLITE</v>
      </c>
      <c r="H456" s="87" t="str">
        <f>IF(C456="","",VLOOKUP(C456,'[1]MASTER LIST VEHICLE'!$C$4:$Q$156,15,FALSE))</f>
        <v>HC &amp; SUPPORT SERVICES</v>
      </c>
      <c r="I456" s="84">
        <v>103</v>
      </c>
      <c r="J456" s="89">
        <v>43703</v>
      </c>
      <c r="K456" s="77">
        <f t="shared" si="41"/>
        <v>8</v>
      </c>
      <c r="L456" s="94">
        <v>200000</v>
      </c>
      <c r="M456" s="91">
        <f t="shared" si="40"/>
        <v>19.23076923076923</v>
      </c>
      <c r="N456" s="92" t="str">
        <f>IF(C456="","",VLOOKUP(C456,'[1]MASTER LIST VEHICLE'!$C$4:$AD$154,28,FALSE))</f>
        <v>7000003617/10C0299JO</v>
      </c>
      <c r="O456" s="81" t="s">
        <v>63</v>
      </c>
    </row>
    <row r="457" spans="2:15" ht="15" hidden="1" x14ac:dyDescent="0.25">
      <c r="B457" s="72">
        <v>452</v>
      </c>
      <c r="C457" s="93" t="s">
        <v>10</v>
      </c>
      <c r="D457" s="85" t="str">
        <f>IF(C457="","",VLOOKUP(C457,'[1]MASTER LIST VEHICLE'!$C$4:$H$156,6,FALSE))</f>
        <v>TOYOTA FORTUNER</v>
      </c>
      <c r="E457" s="84">
        <v>62673</v>
      </c>
      <c r="G457" s="86" t="str">
        <f t="shared" si="39"/>
        <v>DEXLITE</v>
      </c>
      <c r="H457" s="87" t="str">
        <f>IF(C457="","",VLOOKUP(C457,'[1]MASTER LIST VEHICLE'!$C$4:$Q$156,15,FALSE))</f>
        <v>MANAGEMENT</v>
      </c>
      <c r="I457" s="88">
        <v>104</v>
      </c>
      <c r="J457" s="89">
        <v>43704</v>
      </c>
      <c r="K457" s="77">
        <f t="shared" si="41"/>
        <v>8</v>
      </c>
      <c r="L457" s="90">
        <v>400000</v>
      </c>
      <c r="M457" s="91">
        <f t="shared" si="40"/>
        <v>38.46153846153846</v>
      </c>
      <c r="N457" s="92" t="str">
        <f>IF(C457="","",VLOOKUP(C457,'[1]MASTER LIST VEHICLE'!$C$4:$AD$154,28,FALSE))</f>
        <v>7000003617/10C0299JO</v>
      </c>
      <c r="O457" s="81" t="s">
        <v>64</v>
      </c>
    </row>
    <row r="458" spans="2:15" ht="15" hidden="1" x14ac:dyDescent="0.25">
      <c r="B458" s="72">
        <v>453</v>
      </c>
      <c r="C458" s="84" t="s">
        <v>13</v>
      </c>
      <c r="D458" s="85" t="str">
        <f>IF(C458="","",VLOOKUP(C458,'[1]MASTER LIST VEHICLE'!$C$4:$H$156,6,FALSE))</f>
        <v>ISUZU PANTHER</v>
      </c>
      <c r="E458" s="84">
        <v>117602</v>
      </c>
      <c r="G458" s="86" t="str">
        <f t="shared" si="39"/>
        <v>DEXLITE</v>
      </c>
      <c r="H458" s="87" t="str">
        <f>IF(C458="","",VLOOKUP(C458,'[1]MASTER LIST VEHICLE'!$C$4:$Q$156,15,FALSE))</f>
        <v>FINANCE &amp; CONTRACT MANAGEMENT</v>
      </c>
      <c r="I458" s="84">
        <v>105</v>
      </c>
      <c r="J458" s="89">
        <v>43705</v>
      </c>
      <c r="K458" s="77">
        <f t="shared" si="41"/>
        <v>8</v>
      </c>
      <c r="L458" s="90">
        <v>300000</v>
      </c>
      <c r="M458" s="91">
        <f t="shared" si="40"/>
        <v>28.846153846153847</v>
      </c>
      <c r="N458" s="92" t="str">
        <f>IF(C458="","",VLOOKUP(C458,'[1]MASTER LIST VEHICLE'!$C$4:$AD$154,28,FALSE))</f>
        <v>7000003617/10C0299KB</v>
      </c>
      <c r="O458" s="81" t="s">
        <v>64</v>
      </c>
    </row>
    <row r="459" spans="2:15" ht="15" hidden="1" x14ac:dyDescent="0.25">
      <c r="B459" s="72">
        <v>454</v>
      </c>
      <c r="C459" s="84" t="s">
        <v>52</v>
      </c>
      <c r="D459" s="85" t="str">
        <f>IF(C459="","",VLOOKUP(C459,'[1]MASTER LIST VEHICLE'!$C$4:$H$156,6,FALSE))</f>
        <v>TOYOTA KIJANG</v>
      </c>
      <c r="E459" s="84">
        <v>296420</v>
      </c>
      <c r="G459" s="86" t="str">
        <f t="shared" si="39"/>
        <v>DEXLITE</v>
      </c>
      <c r="H459" s="87" t="str">
        <f>IF(C459="","",VLOOKUP(C459,'[1]MASTER LIST VEHICLE'!$C$4:$Q$156,15,FALSE))</f>
        <v>HC &amp; SUPPORT SERVICES</v>
      </c>
      <c r="I459" s="88">
        <v>106</v>
      </c>
      <c r="J459" s="89">
        <v>43705</v>
      </c>
      <c r="K459" s="77">
        <f t="shared" si="41"/>
        <v>8</v>
      </c>
      <c r="L459" s="94">
        <v>250000</v>
      </c>
      <c r="M459" s="91">
        <f t="shared" si="40"/>
        <v>24.03846153846154</v>
      </c>
      <c r="N459" s="92" t="str">
        <f>IF(C459="","",VLOOKUP(C459,'[1]MASTER LIST VEHICLE'!$C$4:$AD$154,28,FALSE))</f>
        <v>7000003617/10C0299JO</v>
      </c>
      <c r="O459" s="81" t="s">
        <v>63</v>
      </c>
    </row>
    <row r="460" spans="2:15" ht="15" hidden="1" x14ac:dyDescent="0.25">
      <c r="B460" s="72">
        <v>455</v>
      </c>
      <c r="C460" s="84" t="s">
        <v>21</v>
      </c>
      <c r="D460" s="85" t="str">
        <f>IF(C460="","",VLOOKUP(C460,'[1]MASTER LIST VEHICLE'!$C$4:$H$156,6,FALSE))</f>
        <v>ISUZU PANTHER</v>
      </c>
      <c r="E460" s="84">
        <v>139369</v>
      </c>
      <c r="G460" s="86" t="str">
        <f t="shared" si="39"/>
        <v>DEXLITE</v>
      </c>
      <c r="H460" s="87" t="str">
        <f>IF(C460="","",VLOOKUP(C460,'[1]MASTER LIST VEHICLE'!$C$4:$Q$156,15,FALSE))</f>
        <v>HC &amp; SUPPORT SERVICES</v>
      </c>
      <c r="I460" s="84">
        <v>107</v>
      </c>
      <c r="J460" s="89">
        <v>43705</v>
      </c>
      <c r="K460" s="77">
        <f t="shared" si="41"/>
        <v>8</v>
      </c>
      <c r="L460" s="90">
        <v>300000</v>
      </c>
      <c r="M460" s="91">
        <f t="shared" si="40"/>
        <v>28.846153846153847</v>
      </c>
      <c r="N460" s="92" t="str">
        <f>IF(C460="","",VLOOKUP(C460,'[1]MASTER LIST VEHICLE'!$C$4:$AD$154,28,FALSE))</f>
        <v>7000003617/10C0299HV</v>
      </c>
      <c r="O460" s="92" t="s">
        <v>63</v>
      </c>
    </row>
    <row r="461" spans="2:15" ht="15" hidden="1" x14ac:dyDescent="0.25">
      <c r="B461" s="72">
        <v>456</v>
      </c>
      <c r="C461" s="84" t="s">
        <v>11</v>
      </c>
      <c r="D461" s="85" t="str">
        <f>IF(C461="","",VLOOKUP(C461,'[1]MASTER LIST VEHICLE'!$C$4:$H$156,6,FALSE))</f>
        <v>TOYOTA FORTUNER</v>
      </c>
      <c r="E461" s="84">
        <v>93836</v>
      </c>
      <c r="G461" s="86" t="str">
        <f t="shared" si="39"/>
        <v>DEXLITE</v>
      </c>
      <c r="H461" s="87" t="str">
        <f>IF(C461="","",VLOOKUP(C461,'[1]MASTER LIST VEHICLE'!$C$4:$Q$156,15,FALSE))</f>
        <v>MANAGEMENT</v>
      </c>
      <c r="I461" s="88">
        <v>108</v>
      </c>
      <c r="J461" s="89">
        <v>43706</v>
      </c>
      <c r="K461" s="77">
        <f t="shared" si="41"/>
        <v>8</v>
      </c>
      <c r="L461" s="90">
        <v>400000</v>
      </c>
      <c r="M461" s="91">
        <f t="shared" si="40"/>
        <v>38.46153846153846</v>
      </c>
      <c r="N461" s="92" t="str">
        <f>IF(C461="","",VLOOKUP(C461,'[1]MASTER LIST VEHICLE'!$C$4:$AD$154,28,FALSE))</f>
        <v>7000003617/10C0299JA</v>
      </c>
      <c r="O461" s="81" t="s">
        <v>64</v>
      </c>
    </row>
    <row r="462" spans="2:15" ht="15" hidden="1" x14ac:dyDescent="0.25">
      <c r="B462" s="72">
        <v>457</v>
      </c>
      <c r="C462" s="84" t="s">
        <v>17</v>
      </c>
      <c r="D462" s="86" t="str">
        <f>IF(C462="","",VLOOKUP(C462,'[1]MASTER LIST VEHICLE'!$C$4:$H$156,6,FALSE))</f>
        <v>FORD RANGER</v>
      </c>
      <c r="E462" s="84">
        <v>163169</v>
      </c>
      <c r="G462" s="86" t="str">
        <f t="shared" si="39"/>
        <v>DEXLITE</v>
      </c>
      <c r="H462" s="87" t="str">
        <f>IF(C462="","",VLOOKUP(C462,'[1]MASTER LIST VEHICLE'!$C$4:$Q$156,15,FALSE))</f>
        <v>HC &amp; SUPPORT SERVICES</v>
      </c>
      <c r="I462" s="84">
        <v>109</v>
      </c>
      <c r="J462" s="89">
        <v>43707</v>
      </c>
      <c r="K462" s="77">
        <f t="shared" si="41"/>
        <v>8</v>
      </c>
      <c r="L462" s="94">
        <v>400000</v>
      </c>
      <c r="M462" s="91">
        <f t="shared" si="40"/>
        <v>38.46153846153846</v>
      </c>
      <c r="N462" s="92" t="str">
        <f>IF(C462="","",VLOOKUP(C462,'[1]MASTER LIST VEHICLE'!$C$4:$AD$154,28,FALSE))</f>
        <v>7000003617/10C0299JO</v>
      </c>
      <c r="O462" s="92" t="s">
        <v>63</v>
      </c>
    </row>
    <row r="463" spans="2:15" ht="15" hidden="1" x14ac:dyDescent="0.25">
      <c r="B463" s="72">
        <v>458</v>
      </c>
      <c r="C463" s="84" t="s">
        <v>52</v>
      </c>
      <c r="D463" s="85" t="str">
        <f>IF(C463="","",VLOOKUP(C463,'[1]MASTER LIST VEHICLE'!$C$4:$H$156,6,FALSE))</f>
        <v>TOYOTA KIJANG</v>
      </c>
      <c r="E463" s="84">
        <v>296758</v>
      </c>
      <c r="G463" s="86" t="str">
        <f t="shared" si="39"/>
        <v>DEXLITE</v>
      </c>
      <c r="H463" s="87" t="str">
        <f>IF(C463="","",VLOOKUP(C463,'[1]MASTER LIST VEHICLE'!$C$4:$Q$156,15,FALSE))</f>
        <v>HC &amp; SUPPORT SERVICES</v>
      </c>
      <c r="I463" s="88">
        <v>110</v>
      </c>
      <c r="J463" s="89">
        <v>43707</v>
      </c>
      <c r="K463" s="77">
        <f t="shared" si="41"/>
        <v>8</v>
      </c>
      <c r="L463" s="94">
        <v>350000</v>
      </c>
      <c r="M463" s="91">
        <f t="shared" si="40"/>
        <v>33.653846153846153</v>
      </c>
      <c r="N463" s="92" t="str">
        <f>IF(C463="","",VLOOKUP(C463,'[1]MASTER LIST VEHICLE'!$C$4:$AD$154,28,FALSE))</f>
        <v>7000003617/10C0299JO</v>
      </c>
      <c r="O463" s="81" t="s">
        <v>63</v>
      </c>
    </row>
    <row r="464" spans="2:15" ht="15" hidden="1" x14ac:dyDescent="0.25">
      <c r="B464" s="72">
        <v>459</v>
      </c>
      <c r="C464" s="84" t="s">
        <v>34</v>
      </c>
      <c r="D464" s="85" t="str">
        <f>IF(C464="","",VLOOKUP(C464,'[1]MASTER LIST VEHICLE'!$C$4:$H$156,6,FALSE))</f>
        <v>ISUZU PANTHER</v>
      </c>
      <c r="E464" s="84">
        <v>284430</v>
      </c>
      <c r="G464" s="86" t="str">
        <f t="shared" si="39"/>
        <v>DEXLITE</v>
      </c>
      <c r="H464" s="87" t="str">
        <f>IF(C464="","",VLOOKUP(C464,'[1]MASTER LIST VEHICLE'!$C$4:$Q$156,15,FALSE))</f>
        <v>HC &amp; SUPPORT SERVICES</v>
      </c>
      <c r="I464" s="84">
        <v>111</v>
      </c>
      <c r="J464" s="89">
        <v>43708</v>
      </c>
      <c r="K464" s="77">
        <f t="shared" si="41"/>
        <v>8</v>
      </c>
      <c r="L464" s="90">
        <v>350000</v>
      </c>
      <c r="M464" s="91">
        <f t="shared" si="40"/>
        <v>33.653846153846153</v>
      </c>
      <c r="N464" s="92" t="str">
        <f>IF(C464="","",VLOOKUP(C464,'[1]MASTER LIST VEHICLE'!$C$4:$AD$154,28,FALSE))</f>
        <v>7000003617/10C0299JO</v>
      </c>
      <c r="O464" s="92" t="s">
        <v>63</v>
      </c>
    </row>
    <row r="465" spans="2:15" ht="15" hidden="1" x14ac:dyDescent="0.25">
      <c r="B465" s="72">
        <v>460</v>
      </c>
      <c r="C465" s="84" t="s">
        <v>35</v>
      </c>
      <c r="D465" s="85" t="str">
        <f>IF(C465="","",VLOOKUP(C465,'[1]MASTER LIST VEHICLE'!$C$4:$H$156,6,FALSE))</f>
        <v>TOYOTA FORTUNER</v>
      </c>
      <c r="E465" s="84">
        <v>16003</v>
      </c>
      <c r="G465" s="86" t="str">
        <f t="shared" si="39"/>
        <v>DEXLITE</v>
      </c>
      <c r="H465" s="87" t="str">
        <f>IF(C465="","",VLOOKUP(C465,'[1]MASTER LIST VEHICLE'!$C$4:$Q$156,15,FALSE))</f>
        <v>MANAGEMENT</v>
      </c>
      <c r="I465" s="88">
        <v>112</v>
      </c>
      <c r="J465" s="89">
        <v>43710</v>
      </c>
      <c r="K465" s="77">
        <f t="shared" si="41"/>
        <v>9</v>
      </c>
      <c r="L465" s="90">
        <v>450000</v>
      </c>
      <c r="M465" s="91">
        <f t="shared" si="40"/>
        <v>43.269230769230766</v>
      </c>
      <c r="N465" s="92" t="str">
        <f>IF(C465="","",VLOOKUP(C465,'[1]MASTER LIST VEHICLE'!$C$4:$AD$154,28,FALSE))</f>
        <v>7000003617/10C0299JA</v>
      </c>
      <c r="O465" s="81" t="s">
        <v>64</v>
      </c>
    </row>
    <row r="466" spans="2:15" ht="15" hidden="1" x14ac:dyDescent="0.25">
      <c r="B466" s="72">
        <v>461</v>
      </c>
      <c r="C466" s="84" t="s">
        <v>20</v>
      </c>
      <c r="D466" s="85" t="str">
        <f>IF(C466="","",VLOOKUP(C466,'[1]MASTER LIST VEHICLE'!$C$4:$H$156,6,FALSE))</f>
        <v>ISUZU PANTHER</v>
      </c>
      <c r="E466" s="84">
        <v>110106</v>
      </c>
      <c r="G466" s="86" t="str">
        <f t="shared" si="39"/>
        <v>DEXLITE</v>
      </c>
      <c r="H466" s="87" t="str">
        <f>IF(C466="","",VLOOKUP(C466,'[1]MASTER LIST VEHICLE'!$C$4:$Q$156,15,FALSE))</f>
        <v>PARTS OPERATION &amp; DISTRIBUTION LOBU</v>
      </c>
      <c r="I466" s="84">
        <v>113</v>
      </c>
      <c r="J466" s="89">
        <v>43710</v>
      </c>
      <c r="K466" s="77">
        <f t="shared" si="41"/>
        <v>9</v>
      </c>
      <c r="L466" s="90">
        <v>300000</v>
      </c>
      <c r="M466" s="91">
        <f t="shared" si="40"/>
        <v>28.846153846153847</v>
      </c>
      <c r="N466" s="92" t="str">
        <f>IF(C466="","",VLOOKUP(C466,'[1]MASTER LIST VEHICLE'!$C$4:$AD$154,28,FALSE))</f>
        <v>7000003617/10C0230HY</v>
      </c>
      <c r="O466" s="81" t="s">
        <v>64</v>
      </c>
    </row>
    <row r="467" spans="2:15" ht="15" hidden="1" x14ac:dyDescent="0.25">
      <c r="B467" s="72">
        <v>462</v>
      </c>
      <c r="C467" s="84" t="s">
        <v>21</v>
      </c>
      <c r="D467" s="85" t="str">
        <f>IF(C467="","",VLOOKUP(C467,'[1]MASTER LIST VEHICLE'!$C$4:$H$156,6,FALSE))</f>
        <v>ISUZU PANTHER</v>
      </c>
      <c r="E467" s="84">
        <v>129760</v>
      </c>
      <c r="G467" s="86" t="str">
        <f t="shared" si="39"/>
        <v>DEXLITE</v>
      </c>
      <c r="H467" s="87" t="str">
        <f>IF(C467="","",VLOOKUP(C467,'[1]MASTER LIST VEHICLE'!$C$4:$Q$156,15,FALSE))</f>
        <v>HC &amp; SUPPORT SERVICES</v>
      </c>
      <c r="I467" s="88">
        <v>114</v>
      </c>
      <c r="J467" s="89">
        <v>43711</v>
      </c>
      <c r="K467" s="77">
        <f t="shared" si="41"/>
        <v>9</v>
      </c>
      <c r="L467" s="90">
        <v>300000</v>
      </c>
      <c r="M467" s="91">
        <f t="shared" si="40"/>
        <v>28.846153846153847</v>
      </c>
      <c r="N467" s="92" t="str">
        <f>IF(C467="","",VLOOKUP(C467,'[1]MASTER LIST VEHICLE'!$C$4:$AD$154,28,FALSE))</f>
        <v>7000003617/10C0299HV</v>
      </c>
      <c r="O467" s="92" t="s">
        <v>63</v>
      </c>
    </row>
    <row r="468" spans="2:15" ht="15" hidden="1" x14ac:dyDescent="0.25">
      <c r="B468" s="72">
        <v>463</v>
      </c>
      <c r="C468" s="84" t="s">
        <v>33</v>
      </c>
      <c r="D468" s="85" t="str">
        <f>IF(C468="","",VLOOKUP(C468,'[1]MASTER LIST VEHICLE'!$C$4:$H$156,6,FALSE))</f>
        <v>TOYOTA AVANZA</v>
      </c>
      <c r="E468" s="84">
        <v>19664</v>
      </c>
      <c r="G468" s="86" t="str">
        <f t="shared" si="39"/>
        <v>PERTALITE</v>
      </c>
      <c r="H468" s="87" t="str">
        <f>IF(C468="","",VLOOKUP(C468,'[1]MASTER LIST VEHICLE'!$C$4:$Q$156,15,FALSE))</f>
        <v>HC &amp; SUPPORT SERVICES</v>
      </c>
      <c r="I468" s="84">
        <v>115</v>
      </c>
      <c r="J468" s="89">
        <v>43711</v>
      </c>
      <c r="K468" s="77">
        <f t="shared" si="41"/>
        <v>9</v>
      </c>
      <c r="L468" s="90">
        <v>250000</v>
      </c>
      <c r="M468" s="91">
        <f t="shared" si="40"/>
        <v>31.847133757961782</v>
      </c>
      <c r="N468" s="92" t="str">
        <f>IF(C468="","",VLOOKUP(C468,'[1]MASTER LIST VEHICLE'!$C$4:$AD$154,28,FALSE))</f>
        <v>7000003617/10C0299JB</v>
      </c>
      <c r="O468" s="81" t="s">
        <v>64</v>
      </c>
    </row>
    <row r="469" spans="2:15" ht="15" hidden="1" x14ac:dyDescent="0.25">
      <c r="B469" s="72">
        <v>464</v>
      </c>
      <c r="C469" s="84" t="s">
        <v>34</v>
      </c>
      <c r="D469" s="85" t="str">
        <f>IF(C469="","",VLOOKUP(C469,'[1]MASTER LIST VEHICLE'!$C$4:$H$156,6,FALSE))</f>
        <v>ISUZU PANTHER</v>
      </c>
      <c r="E469" s="84">
        <v>289831</v>
      </c>
      <c r="G469" s="86" t="str">
        <f t="shared" si="39"/>
        <v>DEXLITE</v>
      </c>
      <c r="H469" s="87" t="str">
        <f>IF(C469="","",VLOOKUP(C469,'[1]MASTER LIST VEHICLE'!$C$4:$Q$156,15,FALSE))</f>
        <v>HC &amp; SUPPORT SERVICES</v>
      </c>
      <c r="I469" s="88">
        <v>116</v>
      </c>
      <c r="J469" s="89">
        <v>43712</v>
      </c>
      <c r="K469" s="77">
        <f t="shared" si="41"/>
        <v>9</v>
      </c>
      <c r="L469" s="94">
        <v>300000</v>
      </c>
      <c r="M469" s="91">
        <f t="shared" si="40"/>
        <v>28.846153846153847</v>
      </c>
      <c r="N469" s="92" t="str">
        <f>IF(C469="","",VLOOKUP(C469,'[1]MASTER LIST VEHICLE'!$C$4:$AD$154,28,FALSE))</f>
        <v>7000003617/10C0299JO</v>
      </c>
      <c r="O469" s="92" t="s">
        <v>63</v>
      </c>
    </row>
    <row r="470" spans="2:15" ht="15" hidden="1" x14ac:dyDescent="0.25">
      <c r="B470" s="72">
        <v>465</v>
      </c>
      <c r="C470" s="84" t="s">
        <v>52</v>
      </c>
      <c r="D470" s="85" t="str">
        <f>IF(C470="","",VLOOKUP(C470,'[1]MASTER LIST VEHICLE'!$C$4:$H$156,6,FALSE))</f>
        <v>TOYOTA KIJANG</v>
      </c>
      <c r="E470" s="84">
        <v>298704</v>
      </c>
      <c r="G470" s="86" t="str">
        <f t="shared" ref="G470:G501" si="42">IF(D470="","",IF(OR(D470="TOYOTA KIJANG",D470="ISUZU PANTHER",D470="TOYOTA INNOVA",D470="TOYOTA FORTUNER",D470="FORD RANGER",D470="TOYOTA HILUX"),"DEXLITE","PERTALITE"))</f>
        <v>DEXLITE</v>
      </c>
      <c r="H470" s="87" t="str">
        <f>IF(C470="","",VLOOKUP(C470,'[1]MASTER LIST VEHICLE'!$C$4:$Q$156,15,FALSE))</f>
        <v>HC &amp; SUPPORT SERVICES</v>
      </c>
      <c r="I470" s="84">
        <v>117</v>
      </c>
      <c r="J470" s="89">
        <v>43712</v>
      </c>
      <c r="K470" s="77">
        <f t="shared" si="41"/>
        <v>9</v>
      </c>
      <c r="L470" s="90">
        <v>300000</v>
      </c>
      <c r="M470" s="91">
        <f t="shared" si="40"/>
        <v>28.846153846153847</v>
      </c>
      <c r="N470" s="92" t="str">
        <f>IF(C470="","",VLOOKUP(C470,'[1]MASTER LIST VEHICLE'!$C$4:$AD$154,28,FALSE))</f>
        <v>7000003617/10C0299JO</v>
      </c>
      <c r="O470" s="81" t="s">
        <v>63</v>
      </c>
    </row>
    <row r="471" spans="2:15" ht="15" hidden="1" x14ac:dyDescent="0.25">
      <c r="B471" s="72">
        <v>466</v>
      </c>
      <c r="C471" s="93" t="s">
        <v>14</v>
      </c>
      <c r="D471" s="85" t="str">
        <f>IF(C471="","",VLOOKUP(C471,'[1]MASTER LIST VEHICLE'!$C$4:$H$156,6,FALSE))</f>
        <v>ISUZU PANTHER</v>
      </c>
      <c r="E471" s="84">
        <v>134829</v>
      </c>
      <c r="G471" s="86" t="str">
        <f t="shared" si="42"/>
        <v>DEXLITE</v>
      </c>
      <c r="H471" s="87" t="str">
        <f>IF(C471="","",VLOOKUP(C471,'[1]MASTER LIST VEHICLE'!$C$4:$Q$156,15,FALSE))</f>
        <v>CRC</v>
      </c>
      <c r="I471" s="88">
        <v>118</v>
      </c>
      <c r="J471" s="89">
        <v>43713</v>
      </c>
      <c r="K471" s="77">
        <f t="shared" si="41"/>
        <v>9</v>
      </c>
      <c r="L471" s="94">
        <v>300000</v>
      </c>
      <c r="M471" s="91">
        <f t="shared" si="40"/>
        <v>28.846153846153847</v>
      </c>
      <c r="N471" s="92" t="str">
        <f>IF(C471="","",VLOOKUP(C471,'[1]MASTER LIST VEHICLE'!$C$4:$AD$154,28,FALSE))</f>
        <v>7000003617/10C0299JO</v>
      </c>
      <c r="O471" s="81" t="s">
        <v>64</v>
      </c>
    </row>
    <row r="472" spans="2:15" ht="15" hidden="1" x14ac:dyDescent="0.25">
      <c r="B472" s="72">
        <v>467</v>
      </c>
      <c r="C472" s="84" t="s">
        <v>52</v>
      </c>
      <c r="D472" s="86" t="str">
        <f>IF(C472="","",VLOOKUP(C472,'[1]MASTER LIST VEHICLE'!$C$4:$H$156,6,FALSE))</f>
        <v>TOYOTA KIJANG</v>
      </c>
      <c r="E472" s="84"/>
      <c r="G472" s="86" t="str">
        <f t="shared" si="42"/>
        <v>DEXLITE</v>
      </c>
      <c r="H472" s="87" t="str">
        <f>IF(C472="","",VLOOKUP(C472,'[1]MASTER LIST VEHICLE'!$C$4:$Q$156,15,FALSE))</f>
        <v>HC &amp; SUPPORT SERVICES</v>
      </c>
      <c r="I472" s="84">
        <v>119</v>
      </c>
      <c r="J472" s="89">
        <v>43714</v>
      </c>
      <c r="K472" s="77">
        <f t="shared" si="41"/>
        <v>9</v>
      </c>
      <c r="L472" s="90">
        <v>250000</v>
      </c>
      <c r="M472" s="91">
        <f t="shared" si="40"/>
        <v>24.03846153846154</v>
      </c>
      <c r="N472" s="92" t="str">
        <f>IF(C472="","",VLOOKUP(C472,'[1]MASTER LIST VEHICLE'!$C$4:$AD$154,28,FALSE))</f>
        <v>7000003617/10C0299JO</v>
      </c>
      <c r="O472" s="81" t="s">
        <v>63</v>
      </c>
    </row>
    <row r="473" spans="2:15" ht="15" hidden="1" x14ac:dyDescent="0.25">
      <c r="B473" s="72">
        <v>468</v>
      </c>
      <c r="C473" s="84" t="s">
        <v>13</v>
      </c>
      <c r="D473" s="85" t="str">
        <f>IF(C473="","",VLOOKUP(C473,'[1]MASTER LIST VEHICLE'!$C$4:$H$156,6,FALSE))</f>
        <v>ISUZU PANTHER</v>
      </c>
      <c r="E473" s="84">
        <v>118092</v>
      </c>
      <c r="G473" s="86" t="str">
        <f t="shared" si="42"/>
        <v>DEXLITE</v>
      </c>
      <c r="H473" s="87" t="str">
        <f>IF(C473="","",VLOOKUP(C473,'[1]MASTER LIST VEHICLE'!$C$4:$Q$156,15,FALSE))</f>
        <v>FINANCE &amp; CONTRACT MANAGEMENT</v>
      </c>
      <c r="I473" s="88">
        <v>120</v>
      </c>
      <c r="J473" s="89">
        <v>43714</v>
      </c>
      <c r="K473" s="77">
        <f t="shared" si="41"/>
        <v>9</v>
      </c>
      <c r="L473" s="90">
        <v>350000</v>
      </c>
      <c r="M473" s="91">
        <f>IF(G473="DEXLITE",L473/10400,IF(G473="PERTALITE",L473/7850,""))</f>
        <v>33.653846153846153</v>
      </c>
      <c r="N473" s="92" t="str">
        <f>IF(C473="","",VLOOKUP(C473,'[1]MASTER LIST VEHICLE'!$C$4:$AD$154,28,FALSE))</f>
        <v>7000003617/10C0299KB</v>
      </c>
      <c r="O473" s="81" t="s">
        <v>64</v>
      </c>
    </row>
    <row r="474" spans="2:15" ht="15" hidden="1" x14ac:dyDescent="0.25">
      <c r="B474" s="72">
        <v>469</v>
      </c>
      <c r="C474" s="84" t="s">
        <v>17</v>
      </c>
      <c r="D474" s="85" t="str">
        <f>IF(C474="","",VLOOKUP(C474,'[1]MASTER LIST VEHICLE'!$C$4:$H$156,6,FALSE))</f>
        <v>FORD RANGER</v>
      </c>
      <c r="E474" s="84">
        <v>163582</v>
      </c>
      <c r="G474" s="86" t="str">
        <f t="shared" si="42"/>
        <v>DEXLITE</v>
      </c>
      <c r="H474" s="87" t="str">
        <f>IF(C474="","",VLOOKUP(C474,'[1]MASTER LIST VEHICLE'!$C$4:$Q$156,15,FALSE))</f>
        <v>HC &amp; SUPPORT SERVICES</v>
      </c>
      <c r="I474" s="84">
        <v>121</v>
      </c>
      <c r="J474" s="89">
        <v>43714</v>
      </c>
      <c r="K474" s="77">
        <f t="shared" si="41"/>
        <v>9</v>
      </c>
      <c r="L474" s="90">
        <v>400000</v>
      </c>
      <c r="M474" s="91">
        <f t="shared" ref="M474:M501" si="43">IF(G474="DEXLITE",L474/10400,IF(G474="PERTALITE",L474/7850,""))</f>
        <v>38.46153846153846</v>
      </c>
      <c r="N474" s="92" t="str">
        <f>IF(C474="","",VLOOKUP(C474,'[1]MASTER LIST VEHICLE'!$C$4:$AD$154,28,FALSE))</f>
        <v>7000003617/10C0299JO</v>
      </c>
      <c r="O474" s="92" t="s">
        <v>63</v>
      </c>
    </row>
    <row r="475" spans="2:15" ht="15" hidden="1" x14ac:dyDescent="0.25">
      <c r="B475" s="72">
        <v>470</v>
      </c>
      <c r="C475" s="84" t="s">
        <v>52</v>
      </c>
      <c r="D475" s="85" t="str">
        <f>IF(C475="","",VLOOKUP(C475,'[1]MASTER LIST VEHICLE'!$C$4:$H$156,6,FALSE))</f>
        <v>TOYOTA KIJANG</v>
      </c>
      <c r="E475" s="84">
        <v>277801</v>
      </c>
      <c r="G475" s="86" t="str">
        <f t="shared" si="42"/>
        <v>DEXLITE</v>
      </c>
      <c r="H475" s="87" t="str">
        <f>IF(C475="","",VLOOKUP(C475,'[1]MASTER LIST VEHICLE'!$C$4:$Q$156,15,FALSE))</f>
        <v>HC &amp; SUPPORT SERVICES</v>
      </c>
      <c r="I475" s="88">
        <v>122</v>
      </c>
      <c r="J475" s="89">
        <v>43715</v>
      </c>
      <c r="K475" s="77">
        <f t="shared" si="41"/>
        <v>9</v>
      </c>
      <c r="L475" s="90">
        <v>300000</v>
      </c>
      <c r="M475" s="91">
        <f t="shared" si="43"/>
        <v>28.846153846153847</v>
      </c>
      <c r="N475" s="92" t="str">
        <f>IF(C475="","",VLOOKUP(C475,'[1]MASTER LIST VEHICLE'!$C$4:$AD$154,28,FALSE))</f>
        <v>7000003617/10C0299JO</v>
      </c>
      <c r="O475" s="81" t="s">
        <v>63</v>
      </c>
    </row>
    <row r="476" spans="2:15" ht="15" hidden="1" x14ac:dyDescent="0.25">
      <c r="B476" s="72">
        <v>471</v>
      </c>
      <c r="C476" s="84" t="s">
        <v>21</v>
      </c>
      <c r="D476" s="85" t="str">
        <f>IF(C476="","",VLOOKUP(C476,'[1]MASTER LIST VEHICLE'!$C$4:$H$156,6,FALSE))</f>
        <v>ISUZU PANTHER</v>
      </c>
      <c r="E476" s="84"/>
      <c r="G476" s="86" t="str">
        <f t="shared" si="42"/>
        <v>DEXLITE</v>
      </c>
      <c r="H476" s="87" t="str">
        <f>IF(C476="","",VLOOKUP(C476,'[1]MASTER LIST VEHICLE'!$C$4:$Q$156,15,FALSE))</f>
        <v>HC &amp; SUPPORT SERVICES</v>
      </c>
      <c r="I476" s="84">
        <v>123</v>
      </c>
      <c r="J476" s="89">
        <v>43715</v>
      </c>
      <c r="K476" s="77">
        <f t="shared" si="41"/>
        <v>9</v>
      </c>
      <c r="L476" s="90">
        <v>300000</v>
      </c>
      <c r="M476" s="91">
        <f t="shared" si="43"/>
        <v>28.846153846153847</v>
      </c>
      <c r="N476" s="92" t="str">
        <f>IF(C476="","",VLOOKUP(C476,'[1]MASTER LIST VEHICLE'!$C$4:$AD$154,28,FALSE))</f>
        <v>7000003617/10C0299HV</v>
      </c>
      <c r="O476" s="92" t="s">
        <v>63</v>
      </c>
    </row>
    <row r="477" spans="2:15" ht="15" x14ac:dyDescent="0.25">
      <c r="B477" s="72">
        <v>472</v>
      </c>
      <c r="C477" s="84" t="s">
        <v>15</v>
      </c>
      <c r="D477" s="85" t="str">
        <f>IF(C477="","",VLOOKUP(C477,'[1]MASTER LIST VEHICLE'!$C$4:$H$156,6,FALSE))</f>
        <v>TOYOTA INNOVA</v>
      </c>
      <c r="E477" s="84">
        <v>31106</v>
      </c>
      <c r="G477" s="86" t="str">
        <f t="shared" si="42"/>
        <v>DEXLITE</v>
      </c>
      <c r="H477" s="87" t="str">
        <f>IF(C477="","",VLOOKUP(C477,'[1]MASTER LIST VEHICLE'!$C$4:$Q$156,15,FALSE))</f>
        <v>MANAGEMENT</v>
      </c>
      <c r="I477" s="88">
        <v>124</v>
      </c>
      <c r="J477" s="89">
        <v>43717</v>
      </c>
      <c r="K477" s="77">
        <f t="shared" si="41"/>
        <v>9</v>
      </c>
      <c r="L477" s="90">
        <v>400000</v>
      </c>
      <c r="M477" s="91">
        <f t="shared" si="43"/>
        <v>38.46153846153846</v>
      </c>
      <c r="N477" s="92" t="str">
        <f>IF(C477="","",VLOOKUP(C477,'[1]MASTER LIST VEHICLE'!$C$4:$AD$154,28,FALSE))</f>
        <v>7000003617/10C0299JA</v>
      </c>
      <c r="O477" s="92" t="s">
        <v>63</v>
      </c>
    </row>
    <row r="478" spans="2:15" ht="15" hidden="1" x14ac:dyDescent="0.25">
      <c r="B478" s="72">
        <v>473</v>
      </c>
      <c r="C478" s="84" t="s">
        <v>34</v>
      </c>
      <c r="D478" s="85" t="str">
        <f>IF(C478="","",VLOOKUP(C478,'[1]MASTER LIST VEHICLE'!$C$4:$H$156,6,FALSE))</f>
        <v>ISUZU PANTHER</v>
      </c>
      <c r="E478" s="84">
        <v>295086</v>
      </c>
      <c r="G478" s="86" t="str">
        <f t="shared" si="42"/>
        <v>DEXLITE</v>
      </c>
      <c r="H478" s="87" t="str">
        <f>IF(C478="","",VLOOKUP(C478,'[1]MASTER LIST VEHICLE'!$C$4:$Q$156,15,FALSE))</f>
        <v>HC &amp; SUPPORT SERVICES</v>
      </c>
      <c r="I478" s="84">
        <v>125</v>
      </c>
      <c r="J478" s="89">
        <v>43718</v>
      </c>
      <c r="K478" s="77">
        <f t="shared" si="41"/>
        <v>9</v>
      </c>
      <c r="L478" s="90">
        <v>400000</v>
      </c>
      <c r="M478" s="91">
        <f t="shared" si="43"/>
        <v>38.46153846153846</v>
      </c>
      <c r="N478" s="92" t="str">
        <f>IF(C478="","",VLOOKUP(C478,'[1]MASTER LIST VEHICLE'!$C$4:$AD$154,28,FALSE))</f>
        <v>7000003617/10C0299JO</v>
      </c>
      <c r="O478" s="92" t="s">
        <v>63</v>
      </c>
    </row>
    <row r="479" spans="2:15" ht="15" hidden="1" x14ac:dyDescent="0.25">
      <c r="B479" s="72">
        <v>474</v>
      </c>
      <c r="C479" s="84" t="s">
        <v>52</v>
      </c>
      <c r="D479" s="85" t="str">
        <f>IF(C479="","",VLOOKUP(C479,'[1]MASTER LIST VEHICLE'!$C$4:$H$156,6,FALSE))</f>
        <v>TOYOTA KIJANG</v>
      </c>
      <c r="E479" s="84">
        <v>298181</v>
      </c>
      <c r="G479" s="86" t="str">
        <f t="shared" si="42"/>
        <v>DEXLITE</v>
      </c>
      <c r="H479" s="87" t="str">
        <f>IF(C479="","",VLOOKUP(C479,'[1]MASTER LIST VEHICLE'!$C$4:$Q$156,15,FALSE))</f>
        <v>HC &amp; SUPPORT SERVICES</v>
      </c>
      <c r="I479" s="88">
        <v>126</v>
      </c>
      <c r="J479" s="89">
        <v>43718</v>
      </c>
      <c r="K479" s="77">
        <f t="shared" si="41"/>
        <v>9</v>
      </c>
      <c r="L479" s="90">
        <v>350000</v>
      </c>
      <c r="M479" s="91">
        <f t="shared" si="43"/>
        <v>33.653846153846153</v>
      </c>
      <c r="N479" s="92" t="str">
        <f>IF(C479="","",VLOOKUP(C479,'[1]MASTER LIST VEHICLE'!$C$4:$AD$154,28,FALSE))</f>
        <v>7000003617/10C0299JO</v>
      </c>
      <c r="O479" s="81" t="s">
        <v>63</v>
      </c>
    </row>
    <row r="480" spans="2:15" ht="15" hidden="1" x14ac:dyDescent="0.25">
      <c r="B480" s="72">
        <v>475</v>
      </c>
      <c r="C480" s="84" t="s">
        <v>10</v>
      </c>
      <c r="D480" s="85" t="str">
        <f>IF(C480="","",VLOOKUP(C480,'[1]MASTER LIST VEHICLE'!$C$4:$H$156,6,FALSE))</f>
        <v>TOYOTA FORTUNER</v>
      </c>
      <c r="E480" s="84">
        <v>63072</v>
      </c>
      <c r="G480" s="86" t="str">
        <f t="shared" si="42"/>
        <v>DEXLITE</v>
      </c>
      <c r="H480" s="87" t="str">
        <f>IF(C480="","",VLOOKUP(C480,'[1]MASTER LIST VEHICLE'!$C$4:$Q$156,15,FALSE))</f>
        <v>MANAGEMENT</v>
      </c>
      <c r="I480" s="84">
        <v>127</v>
      </c>
      <c r="J480" s="89">
        <v>43719</v>
      </c>
      <c r="K480" s="77">
        <f t="shared" si="41"/>
        <v>9</v>
      </c>
      <c r="L480" s="90">
        <v>450000</v>
      </c>
      <c r="M480" s="91">
        <f t="shared" si="43"/>
        <v>43.269230769230766</v>
      </c>
      <c r="N480" s="92" t="str">
        <f>IF(C480="","",VLOOKUP(C480,'[1]MASTER LIST VEHICLE'!$C$4:$AD$154,28,FALSE))</f>
        <v>7000003617/10C0299JO</v>
      </c>
      <c r="O480" s="81" t="s">
        <v>64</v>
      </c>
    </row>
    <row r="481" spans="2:15" ht="15" hidden="1" x14ac:dyDescent="0.25">
      <c r="B481" s="72">
        <v>476</v>
      </c>
      <c r="C481" s="84" t="s">
        <v>11</v>
      </c>
      <c r="D481" s="85" t="str">
        <f>IF(C481="","",VLOOKUP(C481,'[1]MASTER LIST VEHICLE'!$C$4:$H$156,6,FALSE))</f>
        <v>TOYOTA FORTUNER</v>
      </c>
      <c r="E481" s="84"/>
      <c r="G481" s="86" t="str">
        <f t="shared" si="42"/>
        <v>DEXLITE</v>
      </c>
      <c r="H481" s="87" t="str">
        <f>IF(C481="","",VLOOKUP(C481,'[1]MASTER LIST VEHICLE'!$C$4:$Q$156,15,FALSE))</f>
        <v>MANAGEMENT</v>
      </c>
      <c r="I481" s="88">
        <v>128</v>
      </c>
      <c r="J481" s="89">
        <v>43719</v>
      </c>
      <c r="K481" s="77">
        <f t="shared" si="41"/>
        <v>9</v>
      </c>
      <c r="L481" s="90">
        <v>300000</v>
      </c>
      <c r="M481" s="91">
        <f t="shared" si="43"/>
        <v>28.846153846153847</v>
      </c>
      <c r="N481" s="92" t="str">
        <f>IF(C481="","",VLOOKUP(C481,'[1]MASTER LIST VEHICLE'!$C$4:$AD$154,28,FALSE))</f>
        <v>7000003617/10C0299JA</v>
      </c>
      <c r="O481" s="81" t="s">
        <v>64</v>
      </c>
    </row>
    <row r="482" spans="2:15" ht="15" hidden="1" x14ac:dyDescent="0.25">
      <c r="B482" s="72">
        <v>477</v>
      </c>
      <c r="C482" s="84" t="s">
        <v>35</v>
      </c>
      <c r="D482" s="85" t="str">
        <f>IF(C482="","",VLOOKUP(C482,'[1]MASTER LIST VEHICLE'!$C$4:$H$156,6,FALSE))</f>
        <v>TOYOTA FORTUNER</v>
      </c>
      <c r="E482" s="84">
        <v>16478</v>
      </c>
      <c r="G482" s="86" t="str">
        <f t="shared" si="42"/>
        <v>DEXLITE</v>
      </c>
      <c r="H482" s="87" t="str">
        <f>IF(C482="","",VLOOKUP(C482,'[1]MASTER LIST VEHICLE'!$C$4:$Q$156,15,FALSE))</f>
        <v>MANAGEMENT</v>
      </c>
      <c r="I482" s="84">
        <v>129</v>
      </c>
      <c r="J482" s="89">
        <v>43720</v>
      </c>
      <c r="K482" s="77">
        <f t="shared" si="41"/>
        <v>9</v>
      </c>
      <c r="L482" s="94">
        <v>500000</v>
      </c>
      <c r="M482" s="91">
        <f t="shared" si="43"/>
        <v>48.07692307692308</v>
      </c>
      <c r="N482" s="92" t="str">
        <f>IF(C482="","",VLOOKUP(C482,'[1]MASTER LIST VEHICLE'!$C$4:$AD$154,28,FALSE))</f>
        <v>7000003617/10C0299JA</v>
      </c>
      <c r="O482" s="81" t="s">
        <v>64</v>
      </c>
    </row>
    <row r="483" spans="2:15" ht="15" hidden="1" x14ac:dyDescent="0.25">
      <c r="B483" s="72">
        <v>478</v>
      </c>
      <c r="C483" s="84" t="s">
        <v>14</v>
      </c>
      <c r="D483" s="85" t="str">
        <f>IF(C483="","",VLOOKUP(C483,'[1]MASTER LIST VEHICLE'!$C$4:$H$156,6,FALSE))</f>
        <v>ISUZU PANTHER</v>
      </c>
      <c r="E483" s="84">
        <v>135212</v>
      </c>
      <c r="G483" s="86" t="str">
        <f t="shared" si="42"/>
        <v>DEXLITE</v>
      </c>
      <c r="H483" s="87" t="str">
        <f>IF(C483="","",VLOOKUP(C483,'[1]MASTER LIST VEHICLE'!$C$4:$Q$156,15,FALSE))</f>
        <v>CRC</v>
      </c>
      <c r="I483" s="88">
        <v>130</v>
      </c>
      <c r="J483" s="89">
        <v>43720</v>
      </c>
      <c r="K483" s="77">
        <f t="shared" si="41"/>
        <v>9</v>
      </c>
      <c r="L483" s="94">
        <v>350000</v>
      </c>
      <c r="M483" s="91">
        <f t="shared" si="43"/>
        <v>33.653846153846153</v>
      </c>
      <c r="N483" s="92" t="str">
        <f>IF(C483="","",VLOOKUP(C483,'[1]MASTER LIST VEHICLE'!$C$4:$AD$154,28,FALSE))</f>
        <v>7000003617/10C0299JO</v>
      </c>
      <c r="O483" s="81" t="s">
        <v>64</v>
      </c>
    </row>
    <row r="484" spans="2:15" ht="15" hidden="1" x14ac:dyDescent="0.25">
      <c r="B484" s="72">
        <v>479</v>
      </c>
      <c r="C484" s="84" t="s">
        <v>17</v>
      </c>
      <c r="D484" s="85" t="str">
        <f>IF(C484="","",VLOOKUP(C484,'[1]MASTER LIST VEHICLE'!$C$4:$H$156,6,FALSE))</f>
        <v>FORD RANGER</v>
      </c>
      <c r="E484" s="84"/>
      <c r="G484" s="86" t="str">
        <f t="shared" si="42"/>
        <v>DEXLITE</v>
      </c>
      <c r="H484" s="87" t="str">
        <f>IF(C484="","",VLOOKUP(C484,'[1]MASTER LIST VEHICLE'!$C$4:$Q$156,15,FALSE))</f>
        <v>HC &amp; SUPPORT SERVICES</v>
      </c>
      <c r="I484" s="84">
        <v>131</v>
      </c>
      <c r="J484" s="89">
        <v>43721</v>
      </c>
      <c r="K484" s="77">
        <f t="shared" si="41"/>
        <v>9</v>
      </c>
      <c r="L484" s="90">
        <v>400000</v>
      </c>
      <c r="M484" s="91">
        <f t="shared" si="43"/>
        <v>38.46153846153846</v>
      </c>
      <c r="N484" s="92" t="str">
        <f>IF(C484="","",VLOOKUP(C484,'[1]MASTER LIST VEHICLE'!$C$4:$AD$154,28,FALSE))</f>
        <v>7000003617/10C0299JO</v>
      </c>
      <c r="O484" s="92" t="s">
        <v>63</v>
      </c>
    </row>
    <row r="485" spans="2:15" ht="15" hidden="1" x14ac:dyDescent="0.25">
      <c r="B485" s="72">
        <v>480</v>
      </c>
      <c r="C485" s="84" t="s">
        <v>52</v>
      </c>
      <c r="D485" s="85" t="str">
        <f>IF(C485="","",VLOOKUP(C485,'[1]MASTER LIST VEHICLE'!$C$4:$H$156,6,FALSE))</f>
        <v>TOYOTA KIJANG</v>
      </c>
      <c r="E485" s="84">
        <v>298631</v>
      </c>
      <c r="G485" s="86" t="str">
        <f t="shared" si="42"/>
        <v>DEXLITE</v>
      </c>
      <c r="H485" s="87" t="str">
        <f>IF(C485="","",VLOOKUP(C485,'[1]MASTER LIST VEHICLE'!$C$4:$Q$156,15,FALSE))</f>
        <v>HC &amp; SUPPORT SERVICES</v>
      </c>
      <c r="I485" s="88">
        <v>132</v>
      </c>
      <c r="J485" s="89">
        <v>43721</v>
      </c>
      <c r="K485" s="77">
        <f t="shared" si="41"/>
        <v>9</v>
      </c>
      <c r="L485" s="90">
        <v>350000</v>
      </c>
      <c r="M485" s="91">
        <f t="shared" si="43"/>
        <v>33.653846153846153</v>
      </c>
      <c r="N485" s="92" t="str">
        <f>IF(C485="","",VLOOKUP(C485,'[1]MASTER LIST VEHICLE'!$C$4:$AD$154,28,FALSE))</f>
        <v>7000003617/10C0299JO</v>
      </c>
      <c r="O485" s="81" t="s">
        <v>63</v>
      </c>
    </row>
    <row r="486" spans="2:15" ht="15" hidden="1" x14ac:dyDescent="0.25">
      <c r="B486" s="72">
        <v>481</v>
      </c>
      <c r="C486" s="84" t="s">
        <v>13</v>
      </c>
      <c r="D486" s="85" t="str">
        <f>IF(C486="","",VLOOKUP(C486,'[1]MASTER LIST VEHICLE'!$C$4:$H$156,6,FALSE))</f>
        <v>ISUZU PANTHER</v>
      </c>
      <c r="E486" s="84"/>
      <c r="G486" s="86" t="str">
        <f t="shared" si="42"/>
        <v>DEXLITE</v>
      </c>
      <c r="H486" s="87" t="str">
        <f>IF(C486="","",VLOOKUP(C486,'[1]MASTER LIST VEHICLE'!$C$4:$Q$156,15,FALSE))</f>
        <v>FINANCE &amp; CONTRACT MANAGEMENT</v>
      </c>
      <c r="I486" s="84">
        <v>133</v>
      </c>
      <c r="J486" s="89">
        <v>43722</v>
      </c>
      <c r="K486" s="77">
        <f t="shared" si="41"/>
        <v>9</v>
      </c>
      <c r="L486" s="94">
        <v>350000</v>
      </c>
      <c r="M486" s="91">
        <f t="shared" si="43"/>
        <v>33.653846153846153</v>
      </c>
      <c r="N486" s="92" t="str">
        <f>IF(C486="","",VLOOKUP(C486,'[1]MASTER LIST VEHICLE'!$C$4:$AD$154,28,FALSE))</f>
        <v>7000003617/10C0299KB</v>
      </c>
      <c r="O486" s="81" t="s">
        <v>64</v>
      </c>
    </row>
    <row r="487" spans="2:15" ht="15" hidden="1" x14ac:dyDescent="0.25">
      <c r="B487" s="72">
        <v>482</v>
      </c>
      <c r="C487" s="84" t="s">
        <v>34</v>
      </c>
      <c r="D487" s="85" t="str">
        <f>IF(C487="","",VLOOKUP(C487,'[1]MASTER LIST VEHICLE'!$C$4:$H$156,6,FALSE))</f>
        <v>ISUZU PANTHER</v>
      </c>
      <c r="E487" s="84">
        <v>2885826</v>
      </c>
      <c r="G487" s="86" t="str">
        <f t="shared" si="42"/>
        <v>DEXLITE</v>
      </c>
      <c r="H487" s="87" t="str">
        <f>IF(C487="","",VLOOKUP(C487,'[1]MASTER LIST VEHICLE'!$C$4:$Q$156,15,FALSE))</f>
        <v>HC &amp; SUPPORT SERVICES</v>
      </c>
      <c r="I487" s="88">
        <v>134</v>
      </c>
      <c r="J487" s="89">
        <v>43722</v>
      </c>
      <c r="K487" s="77">
        <f t="shared" si="41"/>
        <v>9</v>
      </c>
      <c r="L487" s="90">
        <v>350000</v>
      </c>
      <c r="M487" s="91">
        <f t="shared" si="43"/>
        <v>33.653846153846153</v>
      </c>
      <c r="N487" s="92" t="str">
        <f>IF(C487="","",VLOOKUP(C487,'[1]MASTER LIST VEHICLE'!$C$4:$AD$154,28,FALSE))</f>
        <v>7000003617/10C0299JO</v>
      </c>
      <c r="O487" s="92" t="s">
        <v>63</v>
      </c>
    </row>
    <row r="488" spans="2:15" ht="15" hidden="1" x14ac:dyDescent="0.25">
      <c r="B488" s="72">
        <v>483</v>
      </c>
      <c r="C488" s="84" t="s">
        <v>21</v>
      </c>
      <c r="D488" s="85" t="str">
        <f>IF(C488="","",VLOOKUP(C488,'[1]MASTER LIST VEHICLE'!$C$4:$H$156,6,FALSE))</f>
        <v>ISUZU PANTHER</v>
      </c>
      <c r="E488" s="84">
        <v>140553</v>
      </c>
      <c r="G488" s="86" t="str">
        <f t="shared" si="42"/>
        <v>DEXLITE</v>
      </c>
      <c r="H488" s="87" t="str">
        <f>IF(C488="","",VLOOKUP(C488,'[1]MASTER LIST VEHICLE'!$C$4:$Q$156,15,FALSE))</f>
        <v>HC &amp; SUPPORT SERVICES</v>
      </c>
      <c r="I488" s="84">
        <v>135</v>
      </c>
      <c r="J488" s="89">
        <v>43724</v>
      </c>
      <c r="K488" s="77">
        <f t="shared" si="41"/>
        <v>9</v>
      </c>
      <c r="L488" s="90">
        <v>300000</v>
      </c>
      <c r="M488" s="91">
        <f t="shared" si="43"/>
        <v>28.846153846153847</v>
      </c>
      <c r="N488" s="92" t="str">
        <f>IF(C488="","",VLOOKUP(C488,'[1]MASTER LIST VEHICLE'!$C$4:$AD$154,28,FALSE))</f>
        <v>7000003617/10C0299HV</v>
      </c>
      <c r="O488" s="92" t="s">
        <v>63</v>
      </c>
    </row>
    <row r="489" spans="2:15" ht="15" hidden="1" x14ac:dyDescent="0.25">
      <c r="B489" s="72">
        <v>484</v>
      </c>
      <c r="C489" s="84" t="s">
        <v>33</v>
      </c>
      <c r="D489" s="85" t="str">
        <f>IF(C489="","",VLOOKUP(C489,'[1]MASTER LIST VEHICLE'!$C$4:$H$156,6,FALSE))</f>
        <v>TOYOTA AVANZA</v>
      </c>
      <c r="E489" s="84">
        <v>20152</v>
      </c>
      <c r="G489" s="86" t="str">
        <f t="shared" si="42"/>
        <v>PERTALITE</v>
      </c>
      <c r="H489" s="87" t="str">
        <f>IF(C489="","",VLOOKUP(C489,'[1]MASTER LIST VEHICLE'!$C$4:$Q$156,15,FALSE))</f>
        <v>HC &amp; SUPPORT SERVICES</v>
      </c>
      <c r="I489" s="88">
        <v>136</v>
      </c>
      <c r="J489" s="89">
        <v>43725</v>
      </c>
      <c r="K489" s="77">
        <f t="shared" si="41"/>
        <v>9</v>
      </c>
      <c r="L489" s="94">
        <v>250000</v>
      </c>
      <c r="M489" s="91">
        <f t="shared" si="43"/>
        <v>31.847133757961782</v>
      </c>
      <c r="N489" s="92" t="str">
        <f>IF(C489="","",VLOOKUP(C489,'[1]MASTER LIST VEHICLE'!$C$4:$AD$154,28,FALSE))</f>
        <v>7000003617/10C0299JB</v>
      </c>
      <c r="O489" s="81" t="s">
        <v>64</v>
      </c>
    </row>
    <row r="490" spans="2:15" ht="15" hidden="1" x14ac:dyDescent="0.25">
      <c r="B490" s="72">
        <v>485</v>
      </c>
      <c r="C490" s="84" t="s">
        <v>52</v>
      </c>
      <c r="D490" s="85" t="str">
        <f>IF(C490="","",VLOOKUP(C490,'[1]MASTER LIST VEHICLE'!$C$4:$H$156,6,FALSE))</f>
        <v>TOYOTA KIJANG</v>
      </c>
      <c r="E490" s="84"/>
      <c r="G490" s="86" t="str">
        <f t="shared" si="42"/>
        <v>DEXLITE</v>
      </c>
      <c r="H490" s="87" t="str">
        <f>IF(C490="","",VLOOKUP(C490,'[1]MASTER LIST VEHICLE'!$C$4:$Q$156,15,FALSE))</f>
        <v>HC &amp; SUPPORT SERVICES</v>
      </c>
      <c r="I490" s="84">
        <v>137</v>
      </c>
      <c r="J490" s="89">
        <v>43725</v>
      </c>
      <c r="K490" s="77">
        <f t="shared" si="41"/>
        <v>9</v>
      </c>
      <c r="L490" s="90">
        <v>350000</v>
      </c>
      <c r="M490" s="91">
        <f t="shared" si="43"/>
        <v>33.653846153846153</v>
      </c>
      <c r="N490" s="92" t="str">
        <f>IF(C490="","",VLOOKUP(C490,'[1]MASTER LIST VEHICLE'!$C$4:$AD$154,28,FALSE))</f>
        <v>7000003617/10C0299JO</v>
      </c>
      <c r="O490" s="81" t="s">
        <v>63</v>
      </c>
    </row>
    <row r="491" spans="2:15" ht="15" hidden="1" x14ac:dyDescent="0.25">
      <c r="B491" s="72">
        <v>486</v>
      </c>
      <c r="C491" s="84" t="s">
        <v>20</v>
      </c>
      <c r="D491" s="85" t="str">
        <f>IF(C491="","",VLOOKUP(C491,'[1]MASTER LIST VEHICLE'!$C$4:$H$156,6,FALSE))</f>
        <v>ISUZU PANTHER</v>
      </c>
      <c r="E491" s="84">
        <v>110312</v>
      </c>
      <c r="G491" s="86" t="str">
        <f t="shared" si="42"/>
        <v>DEXLITE</v>
      </c>
      <c r="H491" s="87" t="str">
        <f>IF(C491="","",VLOOKUP(C491,'[1]MASTER LIST VEHICLE'!$C$4:$Q$156,15,FALSE))</f>
        <v>PARTS OPERATION &amp; DISTRIBUTION LOBU</v>
      </c>
      <c r="I491" s="88">
        <v>138</v>
      </c>
      <c r="J491" s="89">
        <v>43726</v>
      </c>
      <c r="K491" s="77">
        <f t="shared" si="41"/>
        <v>9</v>
      </c>
      <c r="L491" s="90">
        <v>250000</v>
      </c>
      <c r="M491" s="91">
        <f t="shared" si="43"/>
        <v>24.03846153846154</v>
      </c>
      <c r="N491" s="92" t="str">
        <f>IF(C491="","",VLOOKUP(C491,'[1]MASTER LIST VEHICLE'!$C$4:$AD$154,28,FALSE))</f>
        <v>7000003617/10C0230HY</v>
      </c>
      <c r="O491" s="81" t="s">
        <v>64</v>
      </c>
    </row>
    <row r="492" spans="2:15" ht="15" hidden="1" x14ac:dyDescent="0.25">
      <c r="B492" s="72">
        <v>487</v>
      </c>
      <c r="C492" s="84" t="s">
        <v>35</v>
      </c>
      <c r="D492" s="86" t="str">
        <f>IF(C492="","",VLOOKUP(C492,'[1]MASTER LIST VEHICLE'!$C$4:$H$156,6,FALSE))</f>
        <v>TOYOTA FORTUNER</v>
      </c>
      <c r="E492" s="84">
        <v>16892</v>
      </c>
      <c r="G492" s="86" t="str">
        <f t="shared" si="42"/>
        <v>DEXLITE</v>
      </c>
      <c r="H492" s="87" t="str">
        <f>IF(C492="","",VLOOKUP(C492,'[1]MASTER LIST VEHICLE'!$C$4:$Q$156,15,FALSE))</f>
        <v>MANAGEMENT</v>
      </c>
      <c r="I492" s="84">
        <v>139</v>
      </c>
      <c r="J492" s="89">
        <v>43727</v>
      </c>
      <c r="K492" s="77">
        <f t="shared" si="41"/>
        <v>9</v>
      </c>
      <c r="L492" s="94">
        <v>400000</v>
      </c>
      <c r="M492" s="91">
        <f t="shared" si="43"/>
        <v>38.46153846153846</v>
      </c>
      <c r="N492" s="92" t="str">
        <f>IF(C492="","",VLOOKUP(C492,'[1]MASTER LIST VEHICLE'!$C$4:$AD$154,28,FALSE))</f>
        <v>7000003617/10C0299JA</v>
      </c>
      <c r="O492" s="81" t="s">
        <v>64</v>
      </c>
    </row>
    <row r="493" spans="2:15" ht="15" hidden="1" x14ac:dyDescent="0.25">
      <c r="B493" s="72">
        <v>488</v>
      </c>
      <c r="C493" s="84" t="s">
        <v>21</v>
      </c>
      <c r="D493" s="85" t="str">
        <f>IF(C493="","",VLOOKUP(C493,'[1]MASTER LIST VEHICLE'!$C$4:$H$156,6,FALSE))</f>
        <v>ISUZU PANTHER</v>
      </c>
      <c r="E493" s="84">
        <v>140805</v>
      </c>
      <c r="G493" s="86" t="str">
        <f t="shared" si="42"/>
        <v>DEXLITE</v>
      </c>
      <c r="H493" s="87" t="str">
        <f>IF(C493="","",VLOOKUP(C493,'[1]MASTER LIST VEHICLE'!$C$4:$Q$156,15,FALSE))</f>
        <v>HC &amp; SUPPORT SERVICES</v>
      </c>
      <c r="I493" s="88">
        <v>140</v>
      </c>
      <c r="J493" s="89">
        <v>43727</v>
      </c>
      <c r="K493" s="77">
        <f t="shared" si="41"/>
        <v>9</v>
      </c>
      <c r="L493" s="94">
        <v>200000</v>
      </c>
      <c r="M493" s="91">
        <f t="shared" si="43"/>
        <v>19.23076923076923</v>
      </c>
      <c r="N493" s="92" t="str">
        <f>IF(C493="","",VLOOKUP(C493,'[1]MASTER LIST VEHICLE'!$C$4:$AD$154,28,FALSE))</f>
        <v>7000003617/10C0299HV</v>
      </c>
      <c r="O493" s="92" t="s">
        <v>63</v>
      </c>
    </row>
    <row r="494" spans="2:15" ht="15" hidden="1" x14ac:dyDescent="0.25">
      <c r="B494" s="72">
        <v>489</v>
      </c>
      <c r="C494" s="84" t="s">
        <v>52</v>
      </c>
      <c r="D494" s="85" t="str">
        <f>IF(C494="","",VLOOKUP(C494,'[1]MASTER LIST VEHICLE'!$C$4:$H$156,6,FALSE))</f>
        <v>TOYOTA KIJANG</v>
      </c>
      <c r="E494" s="84">
        <v>299337</v>
      </c>
      <c r="G494" s="86" t="str">
        <f t="shared" si="42"/>
        <v>DEXLITE</v>
      </c>
      <c r="H494" s="87" t="str">
        <f>IF(C494="","",VLOOKUP(C494,'[1]MASTER LIST VEHICLE'!$C$4:$Q$156,15,FALSE))</f>
        <v>HC &amp; SUPPORT SERVICES</v>
      </c>
      <c r="I494" s="84">
        <v>141</v>
      </c>
      <c r="J494" s="89">
        <v>43727</v>
      </c>
      <c r="K494" s="77">
        <f t="shared" si="41"/>
        <v>9</v>
      </c>
      <c r="L494" s="90">
        <v>250000</v>
      </c>
      <c r="M494" s="91">
        <f t="shared" si="43"/>
        <v>24.03846153846154</v>
      </c>
      <c r="N494" s="92" t="str">
        <f>IF(C494="","",VLOOKUP(C494,'[1]MASTER LIST VEHICLE'!$C$4:$AD$154,28,FALSE))</f>
        <v>7000003617/10C0299JO</v>
      </c>
      <c r="O494" s="81" t="s">
        <v>63</v>
      </c>
    </row>
    <row r="495" spans="2:15" ht="15" hidden="1" x14ac:dyDescent="0.25">
      <c r="B495" s="72">
        <v>490</v>
      </c>
      <c r="C495" s="84" t="s">
        <v>17</v>
      </c>
      <c r="D495" s="85" t="str">
        <f>IF(C495="","",VLOOKUP(C495,'[1]MASTER LIST VEHICLE'!$C$4:$H$156,6,FALSE))</f>
        <v>FORD RANGER</v>
      </c>
      <c r="E495" s="84"/>
      <c r="G495" s="86" t="str">
        <f t="shared" si="42"/>
        <v>DEXLITE</v>
      </c>
      <c r="H495" s="87" t="str">
        <f>IF(C495="","",VLOOKUP(C495,'[1]MASTER LIST VEHICLE'!$C$4:$Q$156,15,FALSE))</f>
        <v>HC &amp; SUPPORT SERVICES</v>
      </c>
      <c r="I495" s="88">
        <v>142</v>
      </c>
      <c r="J495" s="89">
        <v>43728</v>
      </c>
      <c r="K495" s="77">
        <f t="shared" si="41"/>
        <v>9</v>
      </c>
      <c r="L495" s="90">
        <v>450000</v>
      </c>
      <c r="M495" s="91">
        <f t="shared" si="43"/>
        <v>43.269230769230766</v>
      </c>
      <c r="N495" s="92" t="str">
        <f>IF(C495="","",VLOOKUP(C495,'[1]MASTER LIST VEHICLE'!$C$4:$AD$154,28,FALSE))</f>
        <v>7000003617/10C0299JO</v>
      </c>
      <c r="O495" s="92" t="s">
        <v>63</v>
      </c>
    </row>
    <row r="496" spans="2:15" ht="15" hidden="1" x14ac:dyDescent="0.25">
      <c r="B496" s="72">
        <v>491</v>
      </c>
      <c r="C496" s="84" t="s">
        <v>11</v>
      </c>
      <c r="D496" s="85" t="str">
        <f>IF(C496="","",VLOOKUP(C496,'[1]MASTER LIST VEHICLE'!$C$4:$H$156,6,FALSE))</f>
        <v>TOYOTA FORTUNER</v>
      </c>
      <c r="E496" s="84">
        <v>94662</v>
      </c>
      <c r="G496" s="86" t="str">
        <f t="shared" si="42"/>
        <v>DEXLITE</v>
      </c>
      <c r="H496" s="87" t="str">
        <f>IF(C496="","",VLOOKUP(C496,'[1]MASTER LIST VEHICLE'!$C$4:$Q$156,15,FALSE))</f>
        <v>MANAGEMENT</v>
      </c>
      <c r="I496" s="84">
        <v>143</v>
      </c>
      <c r="J496" s="89">
        <v>43728</v>
      </c>
      <c r="K496" s="77">
        <f t="shared" si="41"/>
        <v>9</v>
      </c>
      <c r="L496" s="90">
        <v>450000</v>
      </c>
      <c r="M496" s="91">
        <f t="shared" si="43"/>
        <v>43.269230769230766</v>
      </c>
      <c r="N496" s="92" t="str">
        <f>IF(C496="","",VLOOKUP(C496,'[1]MASTER LIST VEHICLE'!$C$4:$AD$154,28,FALSE))</f>
        <v>7000003617/10C0299JA</v>
      </c>
      <c r="O496" s="81" t="s">
        <v>64</v>
      </c>
    </row>
    <row r="497" spans="2:15" ht="15" hidden="1" x14ac:dyDescent="0.25">
      <c r="B497" s="72">
        <v>492</v>
      </c>
      <c r="C497" s="84" t="s">
        <v>13</v>
      </c>
      <c r="D497" s="85" t="str">
        <f>IF(C497="","",VLOOKUP(C497,'[1]MASTER LIST VEHICLE'!$C$4:$H$156,6,FALSE))</f>
        <v>ISUZU PANTHER</v>
      </c>
      <c r="E497" s="84">
        <v>118922</v>
      </c>
      <c r="G497" s="86" t="str">
        <f t="shared" si="42"/>
        <v>DEXLITE</v>
      </c>
      <c r="H497" s="87" t="str">
        <f>IF(C497="","",VLOOKUP(C497,'[1]MASTER LIST VEHICLE'!$C$4:$Q$156,15,FALSE))</f>
        <v>FINANCE &amp; CONTRACT MANAGEMENT</v>
      </c>
      <c r="I497" s="88">
        <v>144</v>
      </c>
      <c r="J497" s="89">
        <v>43728</v>
      </c>
      <c r="K497" s="77">
        <f t="shared" si="41"/>
        <v>9</v>
      </c>
      <c r="L497" s="90">
        <v>300000</v>
      </c>
      <c r="M497" s="91">
        <f t="shared" si="43"/>
        <v>28.846153846153847</v>
      </c>
      <c r="N497" s="92" t="str">
        <f>IF(C497="","",VLOOKUP(C497,'[1]MASTER LIST VEHICLE'!$C$4:$AD$154,28,FALSE))</f>
        <v>7000003617/10C0299KB</v>
      </c>
      <c r="O497" s="81" t="s">
        <v>64</v>
      </c>
    </row>
    <row r="498" spans="2:15" ht="15" hidden="1" x14ac:dyDescent="0.25">
      <c r="B498" s="72">
        <v>493</v>
      </c>
      <c r="C498" s="84" t="s">
        <v>52</v>
      </c>
      <c r="D498" s="85" t="str">
        <f>IF(C498="","",VLOOKUP(C498,'[1]MASTER LIST VEHICLE'!$C$4:$H$156,6,FALSE))</f>
        <v>TOYOTA KIJANG</v>
      </c>
      <c r="E498" s="84"/>
      <c r="G498" s="86" t="str">
        <f t="shared" si="42"/>
        <v>DEXLITE</v>
      </c>
      <c r="H498" s="87" t="str">
        <f>IF(C498="","",VLOOKUP(C498,'[1]MASTER LIST VEHICLE'!$C$4:$Q$156,15,FALSE))</f>
        <v>HC &amp; SUPPORT SERVICES</v>
      </c>
      <c r="I498" s="84">
        <v>145</v>
      </c>
      <c r="J498" s="89">
        <v>43729</v>
      </c>
      <c r="K498" s="77">
        <f t="shared" si="41"/>
        <v>9</v>
      </c>
      <c r="L498" s="90">
        <v>300000</v>
      </c>
      <c r="M498" s="91">
        <f t="shared" si="43"/>
        <v>28.846153846153847</v>
      </c>
      <c r="N498" s="92" t="str">
        <f>IF(C498="","",VLOOKUP(C498,'[1]MASTER LIST VEHICLE'!$C$4:$AD$154,28,FALSE))</f>
        <v>7000003617/10C0299JO</v>
      </c>
      <c r="O498" s="81" t="s">
        <v>63</v>
      </c>
    </row>
    <row r="499" spans="2:15" ht="15" hidden="1" x14ac:dyDescent="0.25">
      <c r="B499" s="72">
        <v>494</v>
      </c>
      <c r="C499" s="84" t="s">
        <v>13</v>
      </c>
      <c r="D499" s="85" t="str">
        <f>IF(C499="","",VLOOKUP(C499,'[1]MASTER LIST VEHICLE'!$C$4:$H$156,6,FALSE))</f>
        <v>ISUZU PANTHER</v>
      </c>
      <c r="E499" s="84">
        <v>119148</v>
      </c>
      <c r="G499" s="86" t="str">
        <f t="shared" si="42"/>
        <v>DEXLITE</v>
      </c>
      <c r="H499" s="87" t="str">
        <f>IF(C499="","",VLOOKUP(C499,'[1]MASTER LIST VEHICLE'!$C$4:$Q$156,15,FALSE))</f>
        <v>FINANCE &amp; CONTRACT MANAGEMENT</v>
      </c>
      <c r="I499" s="88">
        <v>146</v>
      </c>
      <c r="J499" s="89">
        <v>43731</v>
      </c>
      <c r="K499" s="77">
        <f t="shared" si="41"/>
        <v>9</v>
      </c>
      <c r="L499" s="94">
        <v>200000</v>
      </c>
      <c r="M499" s="91">
        <f t="shared" si="43"/>
        <v>19.23076923076923</v>
      </c>
      <c r="N499" s="92" t="str">
        <f>IF(C499="","",VLOOKUP(C499,'[1]MASTER LIST VEHICLE'!$C$4:$AD$154,28,FALSE))</f>
        <v>7000003617/10C0299KB</v>
      </c>
      <c r="O499" s="81" t="s">
        <v>64</v>
      </c>
    </row>
    <row r="500" spans="2:15" ht="15" hidden="1" x14ac:dyDescent="0.25">
      <c r="B500" s="72">
        <v>495</v>
      </c>
      <c r="C500" s="84" t="s">
        <v>21</v>
      </c>
      <c r="D500" s="85" t="str">
        <f>IF(C500="","",VLOOKUP(C500,'[1]MASTER LIST VEHICLE'!$C$4:$H$156,6,FALSE))</f>
        <v>ISUZU PANTHER</v>
      </c>
      <c r="E500" s="84">
        <v>141064</v>
      </c>
      <c r="G500" s="86" t="str">
        <f t="shared" si="42"/>
        <v>DEXLITE</v>
      </c>
      <c r="H500" s="87" t="str">
        <f>IF(C500="","",VLOOKUP(C500,'[1]MASTER LIST VEHICLE'!$C$4:$Q$156,15,FALSE))</f>
        <v>HC &amp; SUPPORT SERVICES</v>
      </c>
      <c r="I500" s="84">
        <v>147</v>
      </c>
      <c r="J500" s="89">
        <v>43731</v>
      </c>
      <c r="K500" s="77">
        <f t="shared" si="41"/>
        <v>9</v>
      </c>
      <c r="L500" s="90">
        <v>200000</v>
      </c>
      <c r="M500" s="91">
        <f t="shared" si="43"/>
        <v>19.23076923076923</v>
      </c>
      <c r="N500" s="92" t="str">
        <f>IF(C500="","",VLOOKUP(C500,'[1]MASTER LIST VEHICLE'!$C$4:$AD$154,28,FALSE))</f>
        <v>7000003617/10C0299HV</v>
      </c>
      <c r="O500" s="92" t="s">
        <v>63</v>
      </c>
    </row>
    <row r="501" spans="2:15" ht="15" hidden="1" x14ac:dyDescent="0.25">
      <c r="B501" s="72">
        <v>496</v>
      </c>
      <c r="C501" s="84" t="s">
        <v>12</v>
      </c>
      <c r="D501" s="85" t="str">
        <f>IF(C501="","",VLOOKUP(C501,'[1]MASTER LIST VEHICLE'!$C$4:$H$156,6,FALSE))</f>
        <v>FORD RANGER</v>
      </c>
      <c r="E501" s="84">
        <v>72724</v>
      </c>
      <c r="G501" s="86" t="str">
        <f t="shared" si="42"/>
        <v>DEXLITE</v>
      </c>
      <c r="H501" s="87" t="str">
        <f>IF(C501="","",VLOOKUP(C501,'[1]MASTER LIST VEHICLE'!$C$4:$Q$156,15,FALSE))</f>
        <v>PARTS OPERATION &amp; DISTRIBUTION LOBU</v>
      </c>
      <c r="I501" s="88">
        <v>148</v>
      </c>
      <c r="J501" s="89">
        <v>43731</v>
      </c>
      <c r="K501" s="77">
        <f t="shared" si="41"/>
        <v>9</v>
      </c>
      <c r="L501" s="94">
        <v>400000</v>
      </c>
      <c r="M501" s="91">
        <f t="shared" si="43"/>
        <v>38.46153846153846</v>
      </c>
      <c r="N501" s="92" t="str">
        <f>IF(C501="","",VLOOKUP(C501,'[1]MASTER LIST VEHICLE'!$C$4:$AD$154,28,FALSE))</f>
        <v>7000003617/10C5030HY</v>
      </c>
      <c r="O501" s="81" t="s">
        <v>64</v>
      </c>
    </row>
    <row r="502" spans="2:15" ht="15" hidden="1" x14ac:dyDescent="0.25">
      <c r="B502" s="72">
        <v>497</v>
      </c>
      <c r="C502" s="84" t="s">
        <v>14</v>
      </c>
      <c r="D502" s="85" t="str">
        <f>IF(C502="","",VLOOKUP(C502,'[1]MASTER LIST VEHICLE'!$C$4:$H$156,6,FALSE))</f>
        <v>ISUZU PANTHER</v>
      </c>
      <c r="E502" s="84">
        <v>135693</v>
      </c>
      <c r="G502" s="86" t="str">
        <f t="shared" ref="G502:G533" si="44">IF(D502="","",IF(OR(D502="TOYOTA KIJANG",D502="ISUZU PANTHER",D502="TOYOTA INNOVA",D502="TOYOTA FORTUNER",D502="FORD RANGER",D502="TOYOTA HILUX"),"DEXLITE","PERTALITE"))</f>
        <v>DEXLITE</v>
      </c>
      <c r="H502" s="87" t="str">
        <f>IF(C502="","",VLOOKUP(C502,'[1]MASTER LIST VEHICLE'!$C$4:$Q$156,15,FALSE))</f>
        <v>CRC</v>
      </c>
      <c r="I502" s="88">
        <v>150</v>
      </c>
      <c r="J502" s="89">
        <v>43732</v>
      </c>
      <c r="K502" s="77">
        <f t="shared" si="41"/>
        <v>9</v>
      </c>
      <c r="L502" s="90">
        <v>350000</v>
      </c>
      <c r="M502" s="91">
        <f>IF(G502="DEXLITE",L502/10400,IF(G502="PERTALITE",L502/7850,""))</f>
        <v>33.653846153846153</v>
      </c>
      <c r="N502" s="92" t="str">
        <f>IF(C502="","",VLOOKUP(C502,'[1]MASTER LIST VEHICLE'!$C$4:$AD$154,28,FALSE))</f>
        <v>7000003617/10C0299JO</v>
      </c>
      <c r="O502" s="81" t="s">
        <v>64</v>
      </c>
    </row>
    <row r="503" spans="2:15" ht="15" hidden="1" x14ac:dyDescent="0.25">
      <c r="B503" s="72">
        <v>498</v>
      </c>
      <c r="C503" s="84" t="s">
        <v>20</v>
      </c>
      <c r="D503" s="85" t="str">
        <f>IF(C503="","",VLOOKUP(C503,'[1]MASTER LIST VEHICLE'!$C$4:$H$156,6,FALSE))</f>
        <v>ISUZU PANTHER</v>
      </c>
      <c r="E503" s="84">
        <v>110651</v>
      </c>
      <c r="G503" s="86" t="str">
        <f t="shared" si="44"/>
        <v>DEXLITE</v>
      </c>
      <c r="H503" s="87" t="str">
        <f>IF(C503="","",VLOOKUP(C503,'[1]MASTER LIST VEHICLE'!$C$4:$Q$156,15,FALSE))</f>
        <v>PARTS OPERATION &amp; DISTRIBUTION LOBU</v>
      </c>
      <c r="I503" s="84">
        <v>151</v>
      </c>
      <c r="J503" s="89">
        <v>43732</v>
      </c>
      <c r="K503" s="77">
        <f t="shared" si="41"/>
        <v>9</v>
      </c>
      <c r="L503" s="90">
        <v>250000</v>
      </c>
      <c r="M503" s="91">
        <f t="shared" ref="M503:M530" si="45">IF(G503="DEXLITE",L503/10400,IF(G503="PERTALITE",L503/7850,""))</f>
        <v>24.03846153846154</v>
      </c>
      <c r="N503" s="92" t="str">
        <f>IF(C503="","",VLOOKUP(C503,'[1]MASTER LIST VEHICLE'!$C$4:$AD$154,28,FALSE))</f>
        <v>7000003617/10C0230HY</v>
      </c>
      <c r="O503" s="81" t="s">
        <v>64</v>
      </c>
    </row>
    <row r="504" spans="2:15" ht="15" hidden="1" x14ac:dyDescent="0.25">
      <c r="B504" s="72">
        <v>499</v>
      </c>
      <c r="C504" s="84" t="s">
        <v>17</v>
      </c>
      <c r="D504" s="85" t="str">
        <f>IF(C504="","",VLOOKUP(C504,'[1]MASTER LIST VEHICLE'!$C$4:$H$156,6,FALSE))</f>
        <v>FORD RANGER</v>
      </c>
      <c r="E504" s="84"/>
      <c r="G504" s="86" t="str">
        <f t="shared" si="44"/>
        <v>DEXLITE</v>
      </c>
      <c r="H504" s="87" t="str">
        <f>IF(C504="","",VLOOKUP(C504,'[1]MASTER LIST VEHICLE'!$C$4:$Q$156,15,FALSE))</f>
        <v>HC &amp; SUPPORT SERVICES</v>
      </c>
      <c r="I504" s="88">
        <v>152</v>
      </c>
      <c r="J504" s="89">
        <v>43733</v>
      </c>
      <c r="K504" s="77">
        <f t="shared" si="41"/>
        <v>9</v>
      </c>
      <c r="L504" s="90">
        <v>500000</v>
      </c>
      <c r="M504" s="91">
        <f t="shared" si="45"/>
        <v>48.07692307692308</v>
      </c>
      <c r="N504" s="92" t="str">
        <f>IF(C504="","",VLOOKUP(C504,'[1]MASTER LIST VEHICLE'!$C$4:$AD$154,28,FALSE))</f>
        <v>7000003617/10C0299JO</v>
      </c>
      <c r="O504" s="92" t="s">
        <v>63</v>
      </c>
    </row>
    <row r="505" spans="2:15" ht="15" hidden="1" x14ac:dyDescent="0.25">
      <c r="B505" s="72">
        <v>500</v>
      </c>
      <c r="C505" s="84" t="s">
        <v>52</v>
      </c>
      <c r="D505" s="85" t="str">
        <f>IF(C505="","",VLOOKUP(C505,'[1]MASTER LIST VEHICLE'!$C$4:$H$156,6,FALSE))</f>
        <v>TOYOTA KIJANG</v>
      </c>
      <c r="E505" s="84">
        <v>300193</v>
      </c>
      <c r="G505" s="86" t="str">
        <f t="shared" si="44"/>
        <v>DEXLITE</v>
      </c>
      <c r="H505" s="87" t="str">
        <f>IF(C505="","",VLOOKUP(C505,'[1]MASTER LIST VEHICLE'!$C$4:$Q$156,15,FALSE))</f>
        <v>HC &amp; SUPPORT SERVICES</v>
      </c>
      <c r="I505" s="84">
        <v>153</v>
      </c>
      <c r="J505" s="89">
        <v>43733</v>
      </c>
      <c r="K505" s="77">
        <f t="shared" si="41"/>
        <v>9</v>
      </c>
      <c r="L505" s="90">
        <v>300000</v>
      </c>
      <c r="M505" s="91">
        <f t="shared" si="45"/>
        <v>28.846153846153847</v>
      </c>
      <c r="N505" s="92" t="str">
        <f>IF(C505="","",VLOOKUP(C505,'[1]MASTER LIST VEHICLE'!$C$4:$AD$154,28,FALSE))</f>
        <v>7000003617/10C0299JO</v>
      </c>
      <c r="O505" s="81" t="s">
        <v>63</v>
      </c>
    </row>
    <row r="506" spans="2:15" ht="15" hidden="1" x14ac:dyDescent="0.25">
      <c r="B506" s="72">
        <v>501</v>
      </c>
      <c r="C506" s="84" t="s">
        <v>33</v>
      </c>
      <c r="D506" s="85" t="str">
        <f>IF(C506="","",VLOOKUP(C506,'[1]MASTER LIST VEHICLE'!$C$4:$H$156,6,FALSE))</f>
        <v>TOYOTA AVANZA</v>
      </c>
      <c r="E506" s="84">
        <v>20587</v>
      </c>
      <c r="G506" s="86" t="str">
        <f t="shared" si="44"/>
        <v>PERTALITE</v>
      </c>
      <c r="H506" s="87" t="str">
        <f>IF(C506="","",VLOOKUP(C506,'[1]MASTER LIST VEHICLE'!$C$4:$Q$156,15,FALSE))</f>
        <v>HC &amp; SUPPORT SERVICES</v>
      </c>
      <c r="I506" s="88">
        <v>154</v>
      </c>
      <c r="J506" s="89">
        <v>43734</v>
      </c>
      <c r="K506" s="77">
        <f t="shared" si="41"/>
        <v>9</v>
      </c>
      <c r="L506" s="90">
        <v>250000</v>
      </c>
      <c r="M506" s="91">
        <f t="shared" si="45"/>
        <v>31.847133757961782</v>
      </c>
      <c r="N506" s="92" t="str">
        <f>IF(C506="","",VLOOKUP(C506,'[1]MASTER LIST VEHICLE'!$C$4:$AD$154,28,FALSE))</f>
        <v>7000003617/10C0299JB</v>
      </c>
      <c r="O506" s="81" t="s">
        <v>64</v>
      </c>
    </row>
    <row r="507" spans="2:15" ht="15" hidden="1" x14ac:dyDescent="0.25">
      <c r="B507" s="72">
        <v>502</v>
      </c>
      <c r="C507" s="84" t="s">
        <v>35</v>
      </c>
      <c r="D507" s="85" t="str">
        <f>IF(C507="","",VLOOKUP(C507,'[1]MASTER LIST VEHICLE'!$C$4:$H$156,6,FALSE))</f>
        <v>TOYOTA FORTUNER</v>
      </c>
      <c r="E507" s="84">
        <v>17309</v>
      </c>
      <c r="G507" s="86" t="str">
        <f t="shared" si="44"/>
        <v>DEXLITE</v>
      </c>
      <c r="H507" s="87" t="str">
        <f>IF(C507="","",VLOOKUP(C507,'[1]MASTER LIST VEHICLE'!$C$4:$Q$156,15,FALSE))</f>
        <v>MANAGEMENT</v>
      </c>
      <c r="I507" s="84">
        <v>155</v>
      </c>
      <c r="J507" s="89">
        <v>43735</v>
      </c>
      <c r="K507" s="77">
        <f t="shared" si="41"/>
        <v>9</v>
      </c>
      <c r="L507" s="90">
        <v>450000</v>
      </c>
      <c r="M507" s="91">
        <f t="shared" si="45"/>
        <v>43.269230769230766</v>
      </c>
      <c r="N507" s="92" t="str">
        <f>IF(C507="","",VLOOKUP(C507,'[1]MASTER LIST VEHICLE'!$C$4:$AD$154,28,FALSE))</f>
        <v>7000003617/10C0299JA</v>
      </c>
      <c r="O507" s="81" t="s">
        <v>64</v>
      </c>
    </row>
    <row r="508" spans="2:15" ht="15" hidden="1" x14ac:dyDescent="0.25">
      <c r="B508" s="72">
        <v>503</v>
      </c>
      <c r="C508" s="84" t="s">
        <v>52</v>
      </c>
      <c r="D508" s="85" t="str">
        <f>IF(C508="","",VLOOKUP(C508,'[1]MASTER LIST VEHICLE'!$C$4:$H$156,6,FALSE))</f>
        <v>TOYOTA KIJANG</v>
      </c>
      <c r="E508" s="84">
        <v>300667</v>
      </c>
      <c r="G508" s="86" t="str">
        <f t="shared" si="44"/>
        <v>DEXLITE</v>
      </c>
      <c r="H508" s="87" t="str">
        <f>IF(C508="","",VLOOKUP(C508,'[1]MASTER LIST VEHICLE'!$C$4:$Q$156,15,FALSE))</f>
        <v>HC &amp; SUPPORT SERVICES</v>
      </c>
      <c r="I508" s="88">
        <v>156</v>
      </c>
      <c r="J508" s="89">
        <v>43736</v>
      </c>
      <c r="K508" s="77">
        <f t="shared" si="41"/>
        <v>9</v>
      </c>
      <c r="L508" s="90">
        <v>300000</v>
      </c>
      <c r="M508" s="91">
        <f t="shared" si="45"/>
        <v>28.846153846153847</v>
      </c>
      <c r="N508" s="92" t="str">
        <f>IF(C508="","",VLOOKUP(C508,'[1]MASTER LIST VEHICLE'!$C$4:$AD$154,28,FALSE))</f>
        <v>7000003617/10C0299JO</v>
      </c>
      <c r="O508" s="81" t="s">
        <v>63</v>
      </c>
    </row>
    <row r="509" spans="2:15" ht="15" hidden="1" x14ac:dyDescent="0.25">
      <c r="B509" s="72">
        <v>504</v>
      </c>
      <c r="C509" s="84" t="s">
        <v>10</v>
      </c>
      <c r="D509" s="85" t="str">
        <f>IF(C509="","",VLOOKUP(C509,'[1]MASTER LIST VEHICLE'!$C$4:$H$156,6,FALSE))</f>
        <v>TOYOTA FORTUNER</v>
      </c>
      <c r="E509" s="84">
        <v>63402</v>
      </c>
      <c r="G509" s="86" t="str">
        <f t="shared" si="44"/>
        <v>DEXLITE</v>
      </c>
      <c r="H509" s="87" t="str">
        <f>IF(C509="","",VLOOKUP(C509,'[1]MASTER LIST VEHICLE'!$C$4:$Q$156,15,FALSE))</f>
        <v>MANAGEMENT</v>
      </c>
      <c r="I509" s="84">
        <v>157</v>
      </c>
      <c r="J509" s="89">
        <v>43736</v>
      </c>
      <c r="K509" s="77">
        <f t="shared" si="41"/>
        <v>9</v>
      </c>
      <c r="L509" s="90">
        <v>350000</v>
      </c>
      <c r="M509" s="91">
        <f t="shared" si="45"/>
        <v>33.653846153846153</v>
      </c>
      <c r="N509" s="92" t="str">
        <f>IF(C509="","",VLOOKUP(C509,'[1]MASTER LIST VEHICLE'!$C$4:$AD$154,28,FALSE))</f>
        <v>7000003617/10C0299JO</v>
      </c>
      <c r="O509" s="81" t="s">
        <v>64</v>
      </c>
    </row>
    <row r="510" spans="2:15" ht="15" hidden="1" x14ac:dyDescent="0.25">
      <c r="B510" s="72">
        <v>505</v>
      </c>
      <c r="C510" s="84" t="s">
        <v>52</v>
      </c>
      <c r="D510" s="85" t="str">
        <f>IF(C510="","",VLOOKUP(C510,'[1]MASTER LIST VEHICLE'!$C$4:$H$156,6,FALSE))</f>
        <v>TOYOTA KIJANG</v>
      </c>
      <c r="E510" s="84">
        <v>301046</v>
      </c>
      <c r="G510" s="86" t="str">
        <f t="shared" si="44"/>
        <v>DEXLITE</v>
      </c>
      <c r="H510" s="87" t="str">
        <f>IF(C510="","",VLOOKUP(C510,'[1]MASTER LIST VEHICLE'!$C$4:$Q$156,15,FALSE))</f>
        <v>HC &amp; SUPPORT SERVICES</v>
      </c>
      <c r="I510" s="88">
        <v>158</v>
      </c>
      <c r="J510" s="89">
        <v>43738</v>
      </c>
      <c r="K510" s="77">
        <f t="shared" si="41"/>
        <v>9</v>
      </c>
      <c r="L510" s="90">
        <v>350000</v>
      </c>
      <c r="M510" s="91">
        <f t="shared" si="45"/>
        <v>33.653846153846153</v>
      </c>
      <c r="N510" s="92" t="str">
        <f>IF(C510="","",VLOOKUP(C510,'[1]MASTER LIST VEHICLE'!$C$4:$AD$154,28,FALSE))</f>
        <v>7000003617/10C0299JO</v>
      </c>
      <c r="O510" s="81" t="s">
        <v>63</v>
      </c>
    </row>
    <row r="511" spans="2:15" ht="15" hidden="1" x14ac:dyDescent="0.25">
      <c r="B511" s="72">
        <v>506</v>
      </c>
      <c r="C511" s="84" t="s">
        <v>20</v>
      </c>
      <c r="D511" s="85" t="str">
        <f>IF(C511="","",VLOOKUP(C511,'[1]MASTER LIST VEHICLE'!$C$4:$H$156,6,FALSE))</f>
        <v>ISUZU PANTHER</v>
      </c>
      <c r="E511" s="84"/>
      <c r="G511" s="86" t="str">
        <f t="shared" si="44"/>
        <v>DEXLITE</v>
      </c>
      <c r="H511" s="87" t="str">
        <f>IF(C511="","",VLOOKUP(C511,'[1]MASTER LIST VEHICLE'!$C$4:$Q$156,15,FALSE))</f>
        <v>PARTS OPERATION &amp; DISTRIBUTION LOBU</v>
      </c>
      <c r="I511" s="84">
        <v>159</v>
      </c>
      <c r="J511" s="89">
        <v>43739</v>
      </c>
      <c r="K511" s="77">
        <f t="shared" si="41"/>
        <v>10</v>
      </c>
      <c r="L511" s="94">
        <v>350000</v>
      </c>
      <c r="M511" s="91">
        <f t="shared" si="45"/>
        <v>33.653846153846153</v>
      </c>
      <c r="N511" s="92" t="str">
        <f>IF(C511="","",VLOOKUP(C511,'[1]MASTER LIST VEHICLE'!$C$4:$AD$154,28,FALSE))</f>
        <v>7000003617/10C0230HY</v>
      </c>
      <c r="O511" s="81" t="s">
        <v>64</v>
      </c>
    </row>
    <row r="512" spans="2:15" ht="15" hidden="1" x14ac:dyDescent="0.25">
      <c r="B512" s="72">
        <v>507</v>
      </c>
      <c r="C512" s="84" t="s">
        <v>13</v>
      </c>
      <c r="D512" s="85" t="str">
        <f>IF(C512="","",VLOOKUP(C512,'[1]MASTER LIST VEHICLE'!$C$4:$H$156,6,FALSE))</f>
        <v>ISUZU PANTHER</v>
      </c>
      <c r="E512" s="84">
        <v>166192</v>
      </c>
      <c r="G512" s="86" t="str">
        <f t="shared" si="44"/>
        <v>DEXLITE</v>
      </c>
      <c r="H512" s="87" t="str">
        <f>IF(C512="","",VLOOKUP(C512,'[1]MASTER LIST VEHICLE'!$C$4:$Q$156,15,FALSE))</f>
        <v>FINANCE &amp; CONTRACT MANAGEMENT</v>
      </c>
      <c r="I512" s="88">
        <v>160</v>
      </c>
      <c r="J512" s="89">
        <v>43739</v>
      </c>
      <c r="K512" s="77">
        <f t="shared" si="41"/>
        <v>10</v>
      </c>
      <c r="L512" s="94">
        <v>350000</v>
      </c>
      <c r="M512" s="91">
        <f t="shared" si="45"/>
        <v>33.653846153846153</v>
      </c>
      <c r="N512" s="92" t="str">
        <f>IF(C512="","",VLOOKUP(C512,'[1]MASTER LIST VEHICLE'!$C$4:$AD$154,28,FALSE))</f>
        <v>7000003617/10C0299KB</v>
      </c>
      <c r="O512" s="81" t="s">
        <v>64</v>
      </c>
    </row>
    <row r="513" spans="2:15" ht="15" hidden="1" x14ac:dyDescent="0.25">
      <c r="B513" s="72">
        <v>508</v>
      </c>
      <c r="C513" s="84" t="s">
        <v>21</v>
      </c>
      <c r="D513" s="85" t="str">
        <f>IF(C513="","",VLOOKUP(C513,'[1]MASTER LIST VEHICLE'!$C$4:$H$156,6,FALSE))</f>
        <v>ISUZU PANTHER</v>
      </c>
      <c r="E513" s="84"/>
      <c r="G513" s="86" t="str">
        <f t="shared" si="44"/>
        <v>DEXLITE</v>
      </c>
      <c r="H513" s="87" t="str">
        <f>IF(C513="","",VLOOKUP(C513,'[1]MASTER LIST VEHICLE'!$C$4:$Q$156,15,FALSE))</f>
        <v>HC &amp; SUPPORT SERVICES</v>
      </c>
      <c r="I513" s="84">
        <v>161</v>
      </c>
      <c r="J513" s="89">
        <v>43739</v>
      </c>
      <c r="K513" s="77">
        <f t="shared" si="41"/>
        <v>10</v>
      </c>
      <c r="L513" s="90">
        <v>400000</v>
      </c>
      <c r="M513" s="91">
        <f t="shared" si="45"/>
        <v>38.46153846153846</v>
      </c>
      <c r="N513" s="92" t="str">
        <f>IF(C513="","",VLOOKUP(C513,'[1]MASTER LIST VEHICLE'!$C$4:$AD$154,28,FALSE))</f>
        <v>7000003617/10C0299HV</v>
      </c>
      <c r="O513" s="92" t="s">
        <v>63</v>
      </c>
    </row>
    <row r="514" spans="2:15" ht="15" hidden="1" x14ac:dyDescent="0.25">
      <c r="B514" s="72">
        <v>509</v>
      </c>
      <c r="C514" s="84" t="s">
        <v>35</v>
      </c>
      <c r="D514" s="85" t="str">
        <f>IF(C514="","",VLOOKUP(C514,'[1]MASTER LIST VEHICLE'!$C$4:$H$156,6,FALSE))</f>
        <v>TOYOTA FORTUNER</v>
      </c>
      <c r="E514" s="84">
        <v>177662</v>
      </c>
      <c r="G514" s="86" t="str">
        <f t="shared" si="44"/>
        <v>DEXLITE</v>
      </c>
      <c r="H514" s="87" t="str">
        <f>IF(C514="","",VLOOKUP(C514,'[1]MASTER LIST VEHICLE'!$C$4:$Q$156,15,FALSE))</f>
        <v>MANAGEMENT</v>
      </c>
      <c r="I514" s="88">
        <v>162</v>
      </c>
      <c r="J514" s="89">
        <v>43740</v>
      </c>
      <c r="K514" s="77">
        <f t="shared" si="41"/>
        <v>10</v>
      </c>
      <c r="L514" s="90">
        <v>350000</v>
      </c>
      <c r="M514" s="91">
        <f t="shared" si="45"/>
        <v>33.653846153846153</v>
      </c>
      <c r="N514" s="92" t="str">
        <f>IF(C514="","",VLOOKUP(C514,'[1]MASTER LIST VEHICLE'!$C$4:$AD$154,28,FALSE))</f>
        <v>7000003617/10C0299JA</v>
      </c>
      <c r="O514" s="81" t="s">
        <v>64</v>
      </c>
    </row>
    <row r="515" spans="2:15" ht="15" hidden="1" x14ac:dyDescent="0.25">
      <c r="B515" s="72">
        <v>510</v>
      </c>
      <c r="C515" s="84" t="s">
        <v>52</v>
      </c>
      <c r="D515" s="85" t="str">
        <f>IF(C515="","",VLOOKUP(C515,'[1]MASTER LIST VEHICLE'!$C$4:$H$156,6,FALSE))</f>
        <v>TOYOTA KIJANG</v>
      </c>
      <c r="E515" s="84">
        <v>301014</v>
      </c>
      <c r="G515" s="86" t="str">
        <f t="shared" si="44"/>
        <v>DEXLITE</v>
      </c>
      <c r="H515" s="87" t="str">
        <f>IF(C515="","",VLOOKUP(C515,'[1]MASTER LIST VEHICLE'!$C$4:$Q$156,15,FALSE))</f>
        <v>HC &amp; SUPPORT SERVICES</v>
      </c>
      <c r="I515" s="84">
        <v>163</v>
      </c>
      <c r="J515" s="89">
        <v>43740</v>
      </c>
      <c r="K515" s="77">
        <f t="shared" si="41"/>
        <v>10</v>
      </c>
      <c r="L515" s="94">
        <v>350000</v>
      </c>
      <c r="M515" s="91">
        <f t="shared" si="45"/>
        <v>33.653846153846153</v>
      </c>
      <c r="N515" s="92" t="str">
        <f>IF(C515="","",VLOOKUP(C515,'[1]MASTER LIST VEHICLE'!$C$4:$AD$154,28,FALSE))</f>
        <v>7000003617/10C0299JO</v>
      </c>
      <c r="O515" s="81" t="s">
        <v>63</v>
      </c>
    </row>
    <row r="516" spans="2:15" ht="15" hidden="1" x14ac:dyDescent="0.25">
      <c r="B516" s="72">
        <v>511</v>
      </c>
      <c r="C516" s="84" t="s">
        <v>11</v>
      </c>
      <c r="D516" s="85" t="str">
        <f>IF(C516="","",VLOOKUP(C516,'[1]MASTER LIST VEHICLE'!$C$4:$H$156,6,FALSE))</f>
        <v>TOYOTA FORTUNER</v>
      </c>
      <c r="E516" s="84">
        <v>95322</v>
      </c>
      <c r="G516" s="86" t="str">
        <f t="shared" si="44"/>
        <v>DEXLITE</v>
      </c>
      <c r="H516" s="87" t="str">
        <f>IF(C516="","",VLOOKUP(C516,'[1]MASTER LIST VEHICLE'!$C$4:$Q$156,15,FALSE))</f>
        <v>MANAGEMENT</v>
      </c>
      <c r="I516" s="88">
        <v>164</v>
      </c>
      <c r="J516" s="89">
        <v>43741</v>
      </c>
      <c r="K516" s="77">
        <f t="shared" si="41"/>
        <v>10</v>
      </c>
      <c r="L516" s="90">
        <v>500000</v>
      </c>
      <c r="M516" s="91">
        <f t="shared" si="45"/>
        <v>48.07692307692308</v>
      </c>
      <c r="N516" s="92" t="str">
        <f>IF(C516="","",VLOOKUP(C516,'[1]MASTER LIST VEHICLE'!$C$4:$AD$154,28,FALSE))</f>
        <v>7000003617/10C0299JA</v>
      </c>
      <c r="O516" s="81" t="s">
        <v>64</v>
      </c>
    </row>
    <row r="517" spans="2:15" ht="15" hidden="1" x14ac:dyDescent="0.25">
      <c r="B517" s="72">
        <v>512</v>
      </c>
      <c r="C517" s="84" t="s">
        <v>14</v>
      </c>
      <c r="D517" s="85" t="str">
        <f>IF(C517="","",VLOOKUP(C517,'[1]MASTER LIST VEHICLE'!$C$4:$H$156,6,FALSE))</f>
        <v>ISUZU PANTHER</v>
      </c>
      <c r="E517" s="84">
        <v>13617</v>
      </c>
      <c r="G517" s="86" t="str">
        <f t="shared" si="44"/>
        <v>DEXLITE</v>
      </c>
      <c r="H517" s="87" t="str">
        <f>IF(C517="","",VLOOKUP(C517,'[1]MASTER LIST VEHICLE'!$C$4:$Q$156,15,FALSE))</f>
        <v>CRC</v>
      </c>
      <c r="I517" s="84">
        <v>165</v>
      </c>
      <c r="J517" s="89">
        <v>43741</v>
      </c>
      <c r="K517" s="77">
        <f t="shared" si="41"/>
        <v>10</v>
      </c>
      <c r="L517" s="90">
        <v>300000</v>
      </c>
      <c r="M517" s="91">
        <f t="shared" si="45"/>
        <v>28.846153846153847</v>
      </c>
      <c r="N517" s="92" t="str">
        <f>IF(C517="","",VLOOKUP(C517,'[1]MASTER LIST VEHICLE'!$C$4:$AD$154,28,FALSE))</f>
        <v>7000003617/10C0299JO</v>
      </c>
      <c r="O517" s="81" t="s">
        <v>64</v>
      </c>
    </row>
    <row r="518" spans="2:15" ht="15" hidden="1" x14ac:dyDescent="0.25">
      <c r="B518" s="72">
        <v>513</v>
      </c>
      <c r="C518" s="84" t="s">
        <v>33</v>
      </c>
      <c r="D518" s="85" t="str">
        <f>IF(C518="","",VLOOKUP(C518,'[1]MASTER LIST VEHICLE'!$C$4:$H$156,6,FALSE))</f>
        <v>TOYOTA AVANZA</v>
      </c>
      <c r="E518" s="84">
        <v>20968</v>
      </c>
      <c r="G518" s="86" t="str">
        <f t="shared" si="44"/>
        <v>PERTALITE</v>
      </c>
      <c r="H518" s="87" t="str">
        <f>IF(C518="","",VLOOKUP(C518,'[1]MASTER LIST VEHICLE'!$C$4:$Q$156,15,FALSE))</f>
        <v>HC &amp; SUPPORT SERVICES</v>
      </c>
      <c r="I518" s="88">
        <v>166</v>
      </c>
      <c r="J518" s="89">
        <v>43742</v>
      </c>
      <c r="K518" s="77">
        <f t="shared" si="41"/>
        <v>10</v>
      </c>
      <c r="L518" s="94">
        <v>300000</v>
      </c>
      <c r="M518" s="91">
        <f t="shared" si="45"/>
        <v>38.216560509554142</v>
      </c>
      <c r="N518" s="92" t="str">
        <f>IF(C518="","",VLOOKUP(C518,'[1]MASTER LIST VEHICLE'!$C$4:$AD$154,28,FALSE))</f>
        <v>7000003617/10C0299JB</v>
      </c>
      <c r="O518" s="81" t="s">
        <v>64</v>
      </c>
    </row>
    <row r="519" spans="2:15" ht="15" hidden="1" x14ac:dyDescent="0.25">
      <c r="B519" s="72">
        <v>514</v>
      </c>
      <c r="C519" s="84" t="s">
        <v>52</v>
      </c>
      <c r="D519" s="85" t="str">
        <f>IF(C519="","",VLOOKUP(C519,'[1]MASTER LIST VEHICLE'!$C$4:$H$156,6,FALSE))</f>
        <v>TOYOTA KIJANG</v>
      </c>
      <c r="E519" s="84">
        <v>301746</v>
      </c>
      <c r="G519" s="86" t="str">
        <f t="shared" si="44"/>
        <v>DEXLITE</v>
      </c>
      <c r="H519" s="87" t="str">
        <f>IF(C519="","",VLOOKUP(C519,'[1]MASTER LIST VEHICLE'!$C$4:$Q$156,15,FALSE))</f>
        <v>HC &amp; SUPPORT SERVICES</v>
      </c>
      <c r="I519" s="84">
        <v>167</v>
      </c>
      <c r="J519" s="89">
        <v>43742</v>
      </c>
      <c r="K519" s="77">
        <f t="shared" ref="K519:K547" si="46">MONTH(J519)</f>
        <v>10</v>
      </c>
      <c r="L519" s="90">
        <v>300000</v>
      </c>
      <c r="M519" s="91">
        <f t="shared" si="45"/>
        <v>28.846153846153847</v>
      </c>
      <c r="N519" s="92" t="str">
        <f>IF(C519="","",VLOOKUP(C519,'[1]MASTER LIST VEHICLE'!$C$4:$AD$154,28,FALSE))</f>
        <v>7000003617/10C0299JO</v>
      </c>
      <c r="O519" s="81" t="s">
        <v>63</v>
      </c>
    </row>
    <row r="520" spans="2:15" ht="15" hidden="1" x14ac:dyDescent="0.25">
      <c r="B520" s="72">
        <v>515</v>
      </c>
      <c r="C520" s="84" t="s">
        <v>13</v>
      </c>
      <c r="D520" s="85" t="str">
        <f>IF(C520="","",VLOOKUP(C520,'[1]MASTER LIST VEHICLE'!$C$4:$H$156,6,FALSE))</f>
        <v>ISUZU PANTHER</v>
      </c>
      <c r="E520" s="84">
        <v>120060</v>
      </c>
      <c r="G520" s="86" t="str">
        <f t="shared" si="44"/>
        <v>DEXLITE</v>
      </c>
      <c r="H520" s="87" t="str">
        <f>IF(C520="","",VLOOKUP(C520,'[1]MASTER LIST VEHICLE'!$C$4:$Q$156,15,FALSE))</f>
        <v>FINANCE &amp; CONTRACT MANAGEMENT</v>
      </c>
      <c r="I520" s="88">
        <v>168</v>
      </c>
      <c r="J520" s="89">
        <v>43715</v>
      </c>
      <c r="K520" s="77">
        <f t="shared" si="46"/>
        <v>9</v>
      </c>
      <c r="L520" s="90">
        <v>250000</v>
      </c>
      <c r="M520" s="91">
        <f t="shared" si="45"/>
        <v>24.03846153846154</v>
      </c>
      <c r="N520" s="92" t="str">
        <f>IF(C520="","",VLOOKUP(C520,'[1]MASTER LIST VEHICLE'!$C$4:$AD$154,28,FALSE))</f>
        <v>7000003617/10C0299KB</v>
      </c>
      <c r="O520" s="81" t="s">
        <v>64</v>
      </c>
    </row>
    <row r="521" spans="2:15" ht="15" hidden="1" x14ac:dyDescent="0.25">
      <c r="B521" s="72">
        <v>516</v>
      </c>
      <c r="C521" s="84" t="s">
        <v>52</v>
      </c>
      <c r="D521" s="86" t="str">
        <f>IF(C521="","",VLOOKUP(C521,'[1]MASTER LIST VEHICLE'!$C$4:$H$156,6,FALSE))</f>
        <v>TOYOTA KIJANG</v>
      </c>
      <c r="E521" s="84">
        <v>382169</v>
      </c>
      <c r="G521" s="86" t="str">
        <f t="shared" si="44"/>
        <v>DEXLITE</v>
      </c>
      <c r="H521" s="87" t="str">
        <f>IF(C521="","",VLOOKUP(C521,'[1]MASTER LIST VEHICLE'!$C$4:$Q$156,15,FALSE))</f>
        <v>HC &amp; SUPPORT SERVICES</v>
      </c>
      <c r="I521" s="84">
        <v>169</v>
      </c>
      <c r="J521" s="89">
        <v>43746</v>
      </c>
      <c r="K521" s="77">
        <f t="shared" si="46"/>
        <v>10</v>
      </c>
      <c r="L521" s="94">
        <v>300000</v>
      </c>
      <c r="M521" s="91">
        <f t="shared" si="45"/>
        <v>28.846153846153847</v>
      </c>
      <c r="N521" s="92" t="str">
        <f>IF(C521="","",VLOOKUP(C521,'[1]MASTER LIST VEHICLE'!$C$4:$AD$154,28,FALSE))</f>
        <v>7000003617/10C0299JO</v>
      </c>
      <c r="O521" s="81" t="s">
        <v>63</v>
      </c>
    </row>
    <row r="522" spans="2:15" ht="15" hidden="1" x14ac:dyDescent="0.25">
      <c r="B522" s="72">
        <v>517</v>
      </c>
      <c r="C522" s="84" t="s">
        <v>14</v>
      </c>
      <c r="D522" s="85" t="str">
        <f>IF(C522="","",VLOOKUP(C522,'[1]MASTER LIST VEHICLE'!$C$4:$H$156,6,FALSE))</f>
        <v>ISUZU PANTHER</v>
      </c>
      <c r="E522" s="84"/>
      <c r="G522" s="86" t="str">
        <f t="shared" si="44"/>
        <v>DEXLITE</v>
      </c>
      <c r="H522" s="87" t="str">
        <f>IF(C522="","",VLOOKUP(C522,'[1]MASTER LIST VEHICLE'!$C$4:$Q$156,15,FALSE))</f>
        <v>CRC</v>
      </c>
      <c r="I522" s="88">
        <v>170</v>
      </c>
      <c r="J522" s="89">
        <v>43747</v>
      </c>
      <c r="K522" s="77">
        <f t="shared" si="46"/>
        <v>10</v>
      </c>
      <c r="L522" s="94">
        <v>300000</v>
      </c>
      <c r="M522" s="91">
        <f t="shared" si="45"/>
        <v>28.846153846153847</v>
      </c>
      <c r="N522" s="92" t="str">
        <f>IF(C522="","",VLOOKUP(C522,'[1]MASTER LIST VEHICLE'!$C$4:$AD$154,28,FALSE))</f>
        <v>7000003617/10C0299JO</v>
      </c>
      <c r="O522" s="81" t="s">
        <v>64</v>
      </c>
    </row>
    <row r="523" spans="2:15" ht="15" hidden="1" x14ac:dyDescent="0.25">
      <c r="B523" s="72">
        <v>518</v>
      </c>
      <c r="C523" s="84" t="s">
        <v>20</v>
      </c>
      <c r="D523" s="85" t="str">
        <f>IF(C523="","",VLOOKUP(C523,'[1]MASTER LIST VEHICLE'!$C$4:$H$156,6,FALSE))</f>
        <v>ISUZU PANTHER</v>
      </c>
      <c r="E523" s="84"/>
      <c r="G523" s="86" t="str">
        <f t="shared" si="44"/>
        <v>DEXLITE</v>
      </c>
      <c r="H523" s="87" t="str">
        <f>IF(C523="","",VLOOKUP(C523,'[1]MASTER LIST VEHICLE'!$C$4:$Q$156,15,FALSE))</f>
        <v>PARTS OPERATION &amp; DISTRIBUTION LOBU</v>
      </c>
      <c r="I523" s="84">
        <v>171</v>
      </c>
      <c r="J523" s="89">
        <v>43747</v>
      </c>
      <c r="K523" s="77">
        <f t="shared" si="46"/>
        <v>10</v>
      </c>
      <c r="L523" s="90">
        <v>300000</v>
      </c>
      <c r="M523" s="91">
        <f t="shared" si="45"/>
        <v>28.846153846153847</v>
      </c>
      <c r="N523" s="92" t="str">
        <f>IF(C523="","",VLOOKUP(C523,'[1]MASTER LIST VEHICLE'!$C$4:$AD$154,28,FALSE))</f>
        <v>7000003617/10C0230HY</v>
      </c>
      <c r="O523" s="81" t="s">
        <v>64</v>
      </c>
    </row>
    <row r="524" spans="2:15" ht="15" hidden="1" x14ac:dyDescent="0.25">
      <c r="B524" s="72">
        <v>519</v>
      </c>
      <c r="C524" s="84" t="s">
        <v>21</v>
      </c>
      <c r="D524" s="85" t="str">
        <f>IF(C524="","",VLOOKUP(C524,'[1]MASTER LIST VEHICLE'!$C$4:$H$156,6,FALSE))</f>
        <v>ISUZU PANTHER</v>
      </c>
      <c r="E524" s="84">
        <v>142028</v>
      </c>
      <c r="G524" s="86" t="str">
        <f t="shared" si="44"/>
        <v>DEXLITE</v>
      </c>
      <c r="H524" s="87" t="str">
        <f>IF(C524="","",VLOOKUP(C524,'[1]MASTER LIST VEHICLE'!$C$4:$Q$156,15,FALSE))</f>
        <v>HC &amp; SUPPORT SERVICES</v>
      </c>
      <c r="I524" s="88">
        <v>172</v>
      </c>
      <c r="J524" s="89">
        <v>43748</v>
      </c>
      <c r="K524" s="77">
        <f t="shared" si="46"/>
        <v>10</v>
      </c>
      <c r="L524" s="90">
        <v>350000</v>
      </c>
      <c r="M524" s="91">
        <f t="shared" si="45"/>
        <v>33.653846153846153</v>
      </c>
      <c r="N524" s="92" t="str">
        <f>IF(C524="","",VLOOKUP(C524,'[1]MASTER LIST VEHICLE'!$C$4:$AD$154,28,FALSE))</f>
        <v>7000003617/10C0299HV</v>
      </c>
      <c r="O524" s="92" t="s">
        <v>63</v>
      </c>
    </row>
    <row r="525" spans="2:15" ht="15" hidden="1" x14ac:dyDescent="0.25">
      <c r="B525" s="72">
        <v>520</v>
      </c>
      <c r="C525" s="84" t="s">
        <v>52</v>
      </c>
      <c r="D525" s="85" t="str">
        <f>IF(C525="","",VLOOKUP(C525,'[1]MASTER LIST VEHICLE'!$C$4:$H$156,6,FALSE))</f>
        <v>TOYOTA KIJANG</v>
      </c>
      <c r="E525" s="84"/>
      <c r="G525" s="86" t="str">
        <f t="shared" si="44"/>
        <v>DEXLITE</v>
      </c>
      <c r="H525" s="87" t="str">
        <f>IF(C525="","",VLOOKUP(C525,'[1]MASTER LIST VEHICLE'!$C$4:$Q$156,15,FALSE))</f>
        <v>HC &amp; SUPPORT SERVICES</v>
      </c>
      <c r="I525" s="84">
        <v>173</v>
      </c>
      <c r="J525" s="89">
        <v>43748</v>
      </c>
      <c r="K525" s="77">
        <f t="shared" si="46"/>
        <v>10</v>
      </c>
      <c r="L525" s="90">
        <v>350000</v>
      </c>
      <c r="M525" s="91">
        <f t="shared" si="45"/>
        <v>33.653846153846153</v>
      </c>
      <c r="N525" s="92" t="str">
        <f>IF(C525="","",VLOOKUP(C525,'[1]MASTER LIST VEHICLE'!$C$4:$AD$154,28,FALSE))</f>
        <v>7000003617/10C0299JO</v>
      </c>
      <c r="O525" s="81" t="s">
        <v>63</v>
      </c>
    </row>
    <row r="526" spans="2:15" ht="15" hidden="1" x14ac:dyDescent="0.25">
      <c r="B526" s="72">
        <v>521</v>
      </c>
      <c r="C526" s="84" t="s">
        <v>35</v>
      </c>
      <c r="D526" s="85" t="str">
        <f>IF(C526="","",VLOOKUP(C526,'[1]MASTER LIST VEHICLE'!$C$4:$H$156,6,FALSE))</f>
        <v>TOYOTA FORTUNER</v>
      </c>
      <c r="E526" s="84">
        <v>18159</v>
      </c>
      <c r="G526" s="86" t="str">
        <f t="shared" si="44"/>
        <v>DEXLITE</v>
      </c>
      <c r="H526" s="87" t="str">
        <f>IF(C526="","",VLOOKUP(C526,'[1]MASTER LIST VEHICLE'!$C$4:$Q$156,15,FALSE))</f>
        <v>MANAGEMENT</v>
      </c>
      <c r="I526" s="88">
        <v>174</v>
      </c>
      <c r="J526" s="89">
        <v>43749</v>
      </c>
      <c r="K526" s="77">
        <f t="shared" si="46"/>
        <v>10</v>
      </c>
      <c r="L526" s="90">
        <v>550000</v>
      </c>
      <c r="M526" s="91">
        <f t="shared" si="45"/>
        <v>52.884615384615387</v>
      </c>
      <c r="N526" s="92" t="str">
        <f>IF(C526="","",VLOOKUP(C526,'[1]MASTER LIST VEHICLE'!$C$4:$AD$154,28,FALSE))</f>
        <v>7000003617/10C0299JA</v>
      </c>
      <c r="O526" s="81" t="s">
        <v>64</v>
      </c>
    </row>
    <row r="527" spans="2:15" ht="15" hidden="1" x14ac:dyDescent="0.25">
      <c r="B527" s="72">
        <v>522</v>
      </c>
      <c r="C527" s="84" t="s">
        <v>52</v>
      </c>
      <c r="D527" s="85" t="str">
        <f>IF(C527="","",VLOOKUP(C527,'[1]MASTER LIST VEHICLE'!$C$4:$H$156,6,FALSE))</f>
        <v>TOYOTA KIJANG</v>
      </c>
      <c r="E527" s="84"/>
      <c r="G527" s="86" t="str">
        <f t="shared" si="44"/>
        <v>DEXLITE</v>
      </c>
      <c r="H527" s="87" t="str">
        <f>IF(C527="","",VLOOKUP(C527,'[1]MASTER LIST VEHICLE'!$C$4:$Q$156,15,FALSE))</f>
        <v>HC &amp; SUPPORT SERVICES</v>
      </c>
      <c r="I527" s="84">
        <v>175</v>
      </c>
      <c r="J527" s="89">
        <v>43750</v>
      </c>
      <c r="K527" s="77">
        <f t="shared" si="46"/>
        <v>10</v>
      </c>
      <c r="L527" s="90">
        <v>350000</v>
      </c>
      <c r="M527" s="91">
        <f t="shared" si="45"/>
        <v>33.653846153846153</v>
      </c>
      <c r="N527" s="92" t="str">
        <f>IF(C527="","",VLOOKUP(C527,'[1]MASTER LIST VEHICLE'!$C$4:$AD$154,28,FALSE))</f>
        <v>7000003617/10C0299JO</v>
      </c>
      <c r="O527" s="81" t="s">
        <v>63</v>
      </c>
    </row>
    <row r="528" spans="2:15" ht="15" hidden="1" x14ac:dyDescent="0.25">
      <c r="B528" s="72">
        <v>523</v>
      </c>
      <c r="C528" s="84" t="s">
        <v>20</v>
      </c>
      <c r="D528" s="85" t="str">
        <f>IF(C528="","",VLOOKUP(C528,'[1]MASTER LIST VEHICLE'!$C$4:$H$156,6,FALSE))</f>
        <v>ISUZU PANTHER</v>
      </c>
      <c r="E528" s="84"/>
      <c r="G528" s="86" t="str">
        <f t="shared" si="44"/>
        <v>DEXLITE</v>
      </c>
      <c r="H528" s="87" t="str">
        <f>IF(C528="","",VLOOKUP(C528,'[1]MASTER LIST VEHICLE'!$C$4:$Q$156,15,FALSE))</f>
        <v>PARTS OPERATION &amp; DISTRIBUTION LOBU</v>
      </c>
      <c r="I528" s="88">
        <v>176</v>
      </c>
      <c r="J528" s="89">
        <v>43751</v>
      </c>
      <c r="K528" s="77">
        <f t="shared" si="46"/>
        <v>10</v>
      </c>
      <c r="L528" s="94">
        <v>200000</v>
      </c>
      <c r="M528" s="91">
        <f t="shared" si="45"/>
        <v>19.23076923076923</v>
      </c>
      <c r="N528" s="92" t="str">
        <f>IF(C528="","",VLOOKUP(C528,'[1]MASTER LIST VEHICLE'!$C$4:$AD$154,28,FALSE))</f>
        <v>7000003617/10C0230HY</v>
      </c>
      <c r="O528" s="81" t="s">
        <v>64</v>
      </c>
    </row>
    <row r="529" spans="2:15" ht="15" x14ac:dyDescent="0.25">
      <c r="B529" s="72">
        <v>524</v>
      </c>
      <c r="C529" s="84" t="s">
        <v>15</v>
      </c>
      <c r="D529" s="85" t="str">
        <f>IF(C529="","",VLOOKUP(C529,'[1]MASTER LIST VEHICLE'!$C$4:$H$156,6,FALSE))</f>
        <v>TOYOTA INNOVA</v>
      </c>
      <c r="E529" s="84"/>
      <c r="G529" s="86" t="str">
        <f t="shared" si="44"/>
        <v>DEXLITE</v>
      </c>
      <c r="H529" s="87" t="str">
        <f>IF(C529="","",VLOOKUP(C529,'[1]MASTER LIST VEHICLE'!$C$4:$Q$156,15,FALSE))</f>
        <v>MANAGEMENT</v>
      </c>
      <c r="I529" s="84">
        <v>177</v>
      </c>
      <c r="J529" s="89">
        <v>43751</v>
      </c>
      <c r="K529" s="77">
        <f t="shared" si="46"/>
        <v>10</v>
      </c>
      <c r="L529" s="90">
        <v>350000</v>
      </c>
      <c r="M529" s="91">
        <f t="shared" si="45"/>
        <v>33.653846153846153</v>
      </c>
      <c r="N529" s="92" t="str">
        <f>IF(C529="","",VLOOKUP(C529,'[1]MASTER LIST VEHICLE'!$C$4:$AD$154,28,FALSE))</f>
        <v>7000003617/10C0299JA</v>
      </c>
      <c r="O529" s="92" t="s">
        <v>63</v>
      </c>
    </row>
    <row r="530" spans="2:15" ht="15" hidden="1" x14ac:dyDescent="0.25">
      <c r="B530" s="72">
        <v>525</v>
      </c>
      <c r="C530" s="84" t="s">
        <v>11</v>
      </c>
      <c r="D530" s="85" t="str">
        <f>IF(C530="","",VLOOKUP(C530,'[1]MASTER LIST VEHICLE'!$C$4:$H$156,6,FALSE))</f>
        <v>TOYOTA FORTUNER</v>
      </c>
      <c r="E530" s="84"/>
      <c r="G530" s="86" t="str">
        <f t="shared" si="44"/>
        <v>DEXLITE</v>
      </c>
      <c r="H530" s="87" t="str">
        <f>IF(C530="","",VLOOKUP(C530,'[1]MASTER LIST VEHICLE'!$C$4:$Q$156,15,FALSE))</f>
        <v>MANAGEMENT</v>
      </c>
      <c r="I530" s="88">
        <v>178</v>
      </c>
      <c r="J530" s="89">
        <v>43751</v>
      </c>
      <c r="K530" s="77">
        <f t="shared" si="46"/>
        <v>10</v>
      </c>
      <c r="L530" s="94">
        <v>400000</v>
      </c>
      <c r="M530" s="91">
        <f t="shared" si="45"/>
        <v>38.46153846153846</v>
      </c>
      <c r="N530" s="92" t="str">
        <f>IF(C530="","",VLOOKUP(C530,'[1]MASTER LIST VEHICLE'!$C$4:$AD$154,28,FALSE))</f>
        <v>7000003617/10C0299JA</v>
      </c>
      <c r="O530" s="81" t="s">
        <v>64</v>
      </c>
    </row>
    <row r="531" spans="2:15" ht="15" hidden="1" x14ac:dyDescent="0.25">
      <c r="B531" s="72">
        <v>526</v>
      </c>
      <c r="C531" s="84" t="s">
        <v>14</v>
      </c>
      <c r="D531" s="85" t="str">
        <f>IF(C531="","",VLOOKUP(C531,'[1]MASTER LIST VEHICLE'!$C$4:$H$156,6,FALSE))</f>
        <v>ISUZU PANTHER</v>
      </c>
      <c r="E531" s="84">
        <v>136907</v>
      </c>
      <c r="G531" s="86" t="str">
        <f t="shared" si="44"/>
        <v>DEXLITE</v>
      </c>
      <c r="H531" s="87" t="str">
        <f>IF(C531="","",VLOOKUP(C531,'[1]MASTER LIST VEHICLE'!$C$4:$Q$156,15,FALSE))</f>
        <v>CRC</v>
      </c>
      <c r="I531" s="88">
        <v>175</v>
      </c>
      <c r="J531" s="89">
        <v>43752</v>
      </c>
      <c r="K531" s="77">
        <f t="shared" si="46"/>
        <v>10</v>
      </c>
      <c r="L531" s="90">
        <v>300000</v>
      </c>
      <c r="M531" s="91">
        <f>IF(G531="DEXLITE",L531/10400,IF(G531="PERTALITE",L531/7850,""))</f>
        <v>28.846153846153847</v>
      </c>
      <c r="N531" s="92" t="str">
        <f>IF(C531="","",VLOOKUP(C531,'[1]MASTER LIST VEHICLE'!$C$4:$AD$154,28,FALSE))</f>
        <v>7000003617/10C0299JO</v>
      </c>
      <c r="O531" s="81" t="s">
        <v>64</v>
      </c>
    </row>
    <row r="532" spans="2:15" ht="15" hidden="1" x14ac:dyDescent="0.25">
      <c r="B532" s="72">
        <v>527</v>
      </c>
      <c r="C532" s="84" t="s">
        <v>21</v>
      </c>
      <c r="D532" s="85" t="str">
        <f>IF(C532="","",VLOOKUP(C532,'[1]MASTER LIST VEHICLE'!$C$4:$H$156,6,FALSE))</f>
        <v>ISUZU PANTHER</v>
      </c>
      <c r="E532" s="84">
        <v>142470</v>
      </c>
      <c r="G532" s="86" t="str">
        <f t="shared" si="44"/>
        <v>DEXLITE</v>
      </c>
      <c r="H532" s="87" t="str">
        <f>IF(C532="","",VLOOKUP(C532,'[1]MASTER LIST VEHICLE'!$C$4:$Q$156,15,FALSE))</f>
        <v>HC &amp; SUPPORT SERVICES</v>
      </c>
      <c r="I532" s="84">
        <v>176</v>
      </c>
      <c r="J532" s="89">
        <v>43752</v>
      </c>
      <c r="K532" s="77">
        <f t="shared" si="46"/>
        <v>10</v>
      </c>
      <c r="L532" s="90">
        <v>400000</v>
      </c>
      <c r="M532" s="91">
        <f t="shared" ref="M532:M547" si="47">IF(G532="DEXLITE",L532/10400,IF(G532="PERTALITE",L532/7850,""))</f>
        <v>38.46153846153846</v>
      </c>
      <c r="N532" s="92" t="str">
        <f>IF(C532="","",VLOOKUP(C532,'[1]MASTER LIST VEHICLE'!$C$4:$AD$154,28,FALSE))</f>
        <v>7000003617/10C0299HV</v>
      </c>
      <c r="O532" s="92" t="s">
        <v>63</v>
      </c>
    </row>
    <row r="533" spans="2:15" ht="15" hidden="1" x14ac:dyDescent="0.25">
      <c r="B533" s="72">
        <v>528</v>
      </c>
      <c r="C533" s="84" t="s">
        <v>13</v>
      </c>
      <c r="D533" s="85" t="str">
        <f>IF(C533="","",VLOOKUP(C533,'[1]MASTER LIST VEHICLE'!$C$4:$H$156,6,FALSE))</f>
        <v>ISUZU PANTHER</v>
      </c>
      <c r="E533" s="84">
        <v>120446</v>
      </c>
      <c r="G533" s="86" t="str">
        <f t="shared" si="44"/>
        <v>DEXLITE</v>
      </c>
      <c r="H533" s="87" t="str">
        <f>IF(C533="","",VLOOKUP(C533,'[1]MASTER LIST VEHICLE'!$C$4:$Q$156,15,FALSE))</f>
        <v>FINANCE &amp; CONTRACT MANAGEMENT</v>
      </c>
      <c r="I533" s="88">
        <v>177</v>
      </c>
      <c r="J533" s="89">
        <v>43752</v>
      </c>
      <c r="K533" s="77">
        <f t="shared" si="46"/>
        <v>10</v>
      </c>
      <c r="L533" s="90">
        <v>350000</v>
      </c>
      <c r="M533" s="91">
        <f t="shared" si="47"/>
        <v>33.653846153846153</v>
      </c>
      <c r="N533" s="92" t="str">
        <f>IF(C533="","",VLOOKUP(C533,'[1]MASTER LIST VEHICLE'!$C$4:$AD$154,28,FALSE))</f>
        <v>7000003617/10C0299KB</v>
      </c>
      <c r="O533" s="81" t="s">
        <v>64</v>
      </c>
    </row>
    <row r="534" spans="2:15" ht="15" hidden="1" x14ac:dyDescent="0.25">
      <c r="B534" s="72">
        <v>529</v>
      </c>
      <c r="C534" s="84" t="s">
        <v>10</v>
      </c>
      <c r="D534" s="85" t="str">
        <f>IF(C534="","",VLOOKUP(C534,'[1]MASTER LIST VEHICLE'!$C$4:$H$156,6,FALSE))</f>
        <v>TOYOTA FORTUNER</v>
      </c>
      <c r="E534" s="84"/>
      <c r="G534" s="86" t="str">
        <f t="shared" ref="G534:G547" si="48">IF(D534="","",IF(OR(D534="TOYOTA KIJANG",D534="ISUZU PANTHER",D534="TOYOTA INNOVA",D534="TOYOTA FORTUNER",D534="FORD RANGER",D534="TOYOTA HILUX"),"DEXLITE","PERTALITE"))</f>
        <v>DEXLITE</v>
      </c>
      <c r="H534" s="87" t="str">
        <f>IF(C534="","",VLOOKUP(C534,'[1]MASTER LIST VEHICLE'!$C$4:$Q$156,15,FALSE))</f>
        <v>MANAGEMENT</v>
      </c>
      <c r="I534" s="84">
        <v>178</v>
      </c>
      <c r="J534" s="89">
        <v>43753</v>
      </c>
      <c r="K534" s="77">
        <f t="shared" si="46"/>
        <v>10</v>
      </c>
      <c r="L534" s="90">
        <v>350000</v>
      </c>
      <c r="M534" s="91">
        <f t="shared" si="47"/>
        <v>33.653846153846153</v>
      </c>
      <c r="N534" s="92" t="str">
        <f>IF(C534="","",VLOOKUP(C534,'[1]MASTER LIST VEHICLE'!$C$4:$AD$154,28,FALSE))</f>
        <v>7000003617/10C0299JO</v>
      </c>
      <c r="O534" s="81" t="s">
        <v>64</v>
      </c>
    </row>
    <row r="535" spans="2:15" ht="15" hidden="1" x14ac:dyDescent="0.25">
      <c r="B535" s="72">
        <v>530</v>
      </c>
      <c r="C535" s="84" t="s">
        <v>52</v>
      </c>
      <c r="D535" s="85" t="str">
        <f>IF(C535="","",VLOOKUP(C535,'[1]MASTER LIST VEHICLE'!$C$4:$H$156,6,FALSE))</f>
        <v>TOYOTA KIJANG</v>
      </c>
      <c r="E535" s="84"/>
      <c r="G535" s="86" t="str">
        <f t="shared" si="48"/>
        <v>DEXLITE</v>
      </c>
      <c r="H535" s="87" t="str">
        <f>IF(C535="","",VLOOKUP(C535,'[1]MASTER LIST VEHICLE'!$C$4:$Q$156,15,FALSE))</f>
        <v>HC &amp; SUPPORT SERVICES</v>
      </c>
      <c r="I535" s="88">
        <v>179</v>
      </c>
      <c r="J535" s="89">
        <v>43753</v>
      </c>
      <c r="K535" s="77">
        <f t="shared" si="46"/>
        <v>10</v>
      </c>
      <c r="L535" s="90">
        <v>350000</v>
      </c>
      <c r="M535" s="91">
        <f t="shared" si="47"/>
        <v>33.653846153846153</v>
      </c>
      <c r="N535" s="92" t="str">
        <f>IF(C535="","",VLOOKUP(C535,'[1]MASTER LIST VEHICLE'!$C$4:$AD$154,28,FALSE))</f>
        <v>7000003617/10C0299JO</v>
      </c>
      <c r="O535" s="81" t="s">
        <v>63</v>
      </c>
    </row>
    <row r="536" spans="2:15" ht="15" hidden="1" x14ac:dyDescent="0.25">
      <c r="B536" s="72">
        <v>531</v>
      </c>
      <c r="C536" s="84" t="s">
        <v>33</v>
      </c>
      <c r="D536" s="85" t="str">
        <f>IF(C536="","",VLOOKUP(C536,'[1]MASTER LIST VEHICLE'!$C$4:$H$156,6,FALSE))</f>
        <v>TOYOTA AVANZA</v>
      </c>
      <c r="E536" s="84"/>
      <c r="G536" s="86" t="str">
        <f t="shared" si="48"/>
        <v>PERTALITE</v>
      </c>
      <c r="H536" s="87" t="str">
        <f>IF(C536="","",VLOOKUP(C536,'[1]MASTER LIST VEHICLE'!$C$4:$Q$156,15,FALSE))</f>
        <v>HC &amp; SUPPORT SERVICES</v>
      </c>
      <c r="I536" s="84">
        <v>180</v>
      </c>
      <c r="J536" s="89">
        <v>43754</v>
      </c>
      <c r="K536" s="77">
        <f t="shared" si="46"/>
        <v>10</v>
      </c>
      <c r="L536" s="90">
        <v>300000</v>
      </c>
      <c r="M536" s="91">
        <f t="shared" si="47"/>
        <v>38.216560509554142</v>
      </c>
      <c r="N536" s="92" t="str">
        <f>IF(C536="","",VLOOKUP(C536,'[1]MASTER LIST VEHICLE'!$C$4:$AD$154,28,FALSE))</f>
        <v>7000003617/10C0299JB</v>
      </c>
      <c r="O536" s="81" t="s">
        <v>64</v>
      </c>
    </row>
    <row r="537" spans="2:15" ht="15" hidden="1" x14ac:dyDescent="0.25">
      <c r="B537" s="72">
        <v>532</v>
      </c>
      <c r="C537" s="84" t="s">
        <v>20</v>
      </c>
      <c r="D537" s="85" t="str">
        <f>IF(C537="","",VLOOKUP(C537,'[1]MASTER LIST VEHICLE'!$C$4:$H$156,6,FALSE))</f>
        <v>ISUZU PANTHER</v>
      </c>
      <c r="E537" s="84">
        <v>112002</v>
      </c>
      <c r="G537" s="86" t="str">
        <f t="shared" si="48"/>
        <v>DEXLITE</v>
      </c>
      <c r="H537" s="87" t="str">
        <f>IF(C537="","",VLOOKUP(C537,'[1]MASTER LIST VEHICLE'!$C$4:$Q$156,15,FALSE))</f>
        <v>PARTS OPERATION &amp; DISTRIBUTION LOBU</v>
      </c>
      <c r="I537" s="88">
        <v>1</v>
      </c>
      <c r="J537" s="89">
        <v>43754</v>
      </c>
      <c r="K537" s="77">
        <f t="shared" si="46"/>
        <v>10</v>
      </c>
      <c r="L537" s="90">
        <v>300000</v>
      </c>
      <c r="M537" s="91">
        <f t="shared" si="47"/>
        <v>28.846153846153847</v>
      </c>
      <c r="N537" s="92" t="str">
        <f>IF(C537="","",VLOOKUP(C537,'[1]MASTER LIST VEHICLE'!$C$4:$AD$154,28,FALSE))</f>
        <v>7000003617/10C0230HY</v>
      </c>
      <c r="O537" s="81" t="s">
        <v>64</v>
      </c>
    </row>
    <row r="538" spans="2:15" ht="15" hidden="1" x14ac:dyDescent="0.25">
      <c r="B538" s="72">
        <v>533</v>
      </c>
      <c r="C538" s="84" t="s">
        <v>12</v>
      </c>
      <c r="D538" s="85" t="str">
        <f>IF(C538="","",VLOOKUP(C538,'[1]MASTER LIST VEHICLE'!$C$4:$H$156,6,FALSE))</f>
        <v>FORD RANGER</v>
      </c>
      <c r="E538" s="84">
        <v>72954</v>
      </c>
      <c r="G538" s="86" t="str">
        <f t="shared" si="48"/>
        <v>DEXLITE</v>
      </c>
      <c r="H538" s="87" t="str">
        <f>IF(C538="","",VLOOKUP(C538,'[1]MASTER LIST VEHICLE'!$C$4:$Q$156,15,FALSE))</f>
        <v>PARTS OPERATION &amp; DISTRIBUTION LOBU</v>
      </c>
      <c r="I538" s="84">
        <v>2</v>
      </c>
      <c r="J538" s="89">
        <v>43755</v>
      </c>
      <c r="K538" s="77">
        <f t="shared" si="46"/>
        <v>10</v>
      </c>
      <c r="L538" s="90">
        <v>500000</v>
      </c>
      <c r="M538" s="91">
        <f t="shared" si="47"/>
        <v>48.07692307692308</v>
      </c>
      <c r="N538" s="92" t="str">
        <f>IF(C538="","",VLOOKUP(C538,'[1]MASTER LIST VEHICLE'!$C$4:$AD$154,28,FALSE))</f>
        <v>7000003617/10C5030HY</v>
      </c>
      <c r="O538" s="81" t="s">
        <v>64</v>
      </c>
    </row>
    <row r="539" spans="2:15" ht="15" hidden="1" x14ac:dyDescent="0.25">
      <c r="B539" s="72">
        <v>534</v>
      </c>
      <c r="C539" s="84" t="s">
        <v>52</v>
      </c>
      <c r="D539" s="85" t="str">
        <f>IF(C539="","",VLOOKUP(C539,'[1]MASTER LIST VEHICLE'!$C$4:$H$156,6,FALSE))</f>
        <v>TOYOTA KIJANG</v>
      </c>
      <c r="E539" s="84">
        <v>303744</v>
      </c>
      <c r="G539" s="86" t="str">
        <f t="shared" si="48"/>
        <v>DEXLITE</v>
      </c>
      <c r="H539" s="87" t="str">
        <f>IF(C539="","",VLOOKUP(C539,'[1]MASTER LIST VEHICLE'!$C$4:$Q$156,15,FALSE))</f>
        <v>HC &amp; SUPPORT SERVICES</v>
      </c>
      <c r="I539" s="88">
        <v>3</v>
      </c>
      <c r="J539" s="89">
        <v>43756</v>
      </c>
      <c r="K539" s="77">
        <f t="shared" si="46"/>
        <v>10</v>
      </c>
      <c r="L539" s="90">
        <v>350000</v>
      </c>
      <c r="M539" s="91">
        <f t="shared" si="47"/>
        <v>33.653846153846153</v>
      </c>
      <c r="N539" s="92" t="str">
        <f>IF(C539="","",VLOOKUP(C539,'[1]MASTER LIST VEHICLE'!$C$4:$AD$154,28,FALSE))</f>
        <v>7000003617/10C0299JO</v>
      </c>
      <c r="O539" s="81" t="s">
        <v>63</v>
      </c>
    </row>
    <row r="540" spans="2:15" ht="15" hidden="1" x14ac:dyDescent="0.25">
      <c r="B540" s="72">
        <v>535</v>
      </c>
      <c r="C540" s="84" t="s">
        <v>21</v>
      </c>
      <c r="D540" s="85" t="str">
        <f>IF(C540="","",VLOOKUP(C540,'[1]MASTER LIST VEHICLE'!$C$4:$H$156,6,FALSE))</f>
        <v>ISUZU PANTHER</v>
      </c>
      <c r="E540" s="84">
        <v>142949</v>
      </c>
      <c r="G540" s="86" t="str">
        <f t="shared" si="48"/>
        <v>DEXLITE</v>
      </c>
      <c r="H540" s="87" t="str">
        <f>IF(C540="","",VLOOKUP(C540,'[1]MASTER LIST VEHICLE'!$C$4:$Q$156,15,FALSE))</f>
        <v>HC &amp; SUPPORT SERVICES</v>
      </c>
      <c r="I540" s="84">
        <v>4</v>
      </c>
      <c r="J540" s="89">
        <v>43757</v>
      </c>
      <c r="K540" s="77">
        <f t="shared" si="46"/>
        <v>10</v>
      </c>
      <c r="L540" s="94">
        <v>350000</v>
      </c>
      <c r="M540" s="91">
        <f t="shared" si="47"/>
        <v>33.653846153846153</v>
      </c>
      <c r="N540" s="92" t="str">
        <f>IF(C540="","",VLOOKUP(C540,'[1]MASTER LIST VEHICLE'!$C$4:$AD$154,28,FALSE))</f>
        <v>7000003617/10C0299HV</v>
      </c>
      <c r="O540" s="92" t="s">
        <v>63</v>
      </c>
    </row>
    <row r="541" spans="2:15" ht="15" hidden="1" x14ac:dyDescent="0.25">
      <c r="B541" s="72">
        <v>536</v>
      </c>
      <c r="C541" s="84" t="s">
        <v>52</v>
      </c>
      <c r="D541" s="85" t="str">
        <f>IF(C541="","",VLOOKUP(C541,'[1]MASTER LIST VEHICLE'!$C$4:$H$156,6,FALSE))</f>
        <v>TOYOTA KIJANG</v>
      </c>
      <c r="E541" s="84">
        <v>304087</v>
      </c>
      <c r="G541" s="86" t="str">
        <f t="shared" si="48"/>
        <v>DEXLITE</v>
      </c>
      <c r="H541" s="87" t="str">
        <f>IF(C541="","",VLOOKUP(C541,'[1]MASTER LIST VEHICLE'!$C$4:$Q$156,15,FALSE))</f>
        <v>HC &amp; SUPPORT SERVICES</v>
      </c>
      <c r="I541" s="88">
        <v>5</v>
      </c>
      <c r="J541" s="89">
        <v>43758</v>
      </c>
      <c r="K541" s="77">
        <f t="shared" si="46"/>
        <v>10</v>
      </c>
      <c r="L541" s="94">
        <v>350000</v>
      </c>
      <c r="M541" s="91">
        <f t="shared" si="47"/>
        <v>33.653846153846153</v>
      </c>
      <c r="N541" s="92" t="str">
        <f>IF(C541="","",VLOOKUP(C541,'[1]MASTER LIST VEHICLE'!$C$4:$AD$154,28,FALSE))</f>
        <v>7000003617/10C0299JO</v>
      </c>
      <c r="O541" s="81" t="s">
        <v>63</v>
      </c>
    </row>
    <row r="542" spans="2:15" ht="15" hidden="1" x14ac:dyDescent="0.25">
      <c r="B542" s="72">
        <v>537</v>
      </c>
      <c r="C542" s="84" t="s">
        <v>14</v>
      </c>
      <c r="D542" s="85" t="str">
        <f>IF(C542="","",VLOOKUP(C542,'[1]MASTER LIST VEHICLE'!$C$4:$H$156,6,FALSE))</f>
        <v>ISUZU PANTHER</v>
      </c>
      <c r="E542" s="84"/>
      <c r="G542" s="86" t="str">
        <f t="shared" si="48"/>
        <v>DEXLITE</v>
      </c>
      <c r="H542" s="87" t="str">
        <f>IF(C542="","",VLOOKUP(C542,'[1]MASTER LIST VEHICLE'!$C$4:$Q$156,15,FALSE))</f>
        <v>CRC</v>
      </c>
      <c r="I542" s="84">
        <v>6</v>
      </c>
      <c r="J542" s="89">
        <v>43759</v>
      </c>
      <c r="K542" s="77">
        <f t="shared" si="46"/>
        <v>10</v>
      </c>
      <c r="L542" s="90">
        <v>350000</v>
      </c>
      <c r="M542" s="91">
        <f t="shared" si="47"/>
        <v>33.653846153846153</v>
      </c>
      <c r="N542" s="92" t="str">
        <f>IF(C542="","",VLOOKUP(C542,'[1]MASTER LIST VEHICLE'!$C$4:$AD$154,28,FALSE))</f>
        <v>7000003617/10C0299JO</v>
      </c>
      <c r="O542" s="81" t="s">
        <v>64</v>
      </c>
    </row>
    <row r="543" spans="2:15" ht="15" hidden="1" x14ac:dyDescent="0.25">
      <c r="B543" s="72">
        <v>538</v>
      </c>
      <c r="C543" s="84" t="s">
        <v>13</v>
      </c>
      <c r="D543" s="85" t="str">
        <f>IF(C543="","",VLOOKUP(C543,'[1]MASTER LIST VEHICLE'!$C$4:$H$156,6,FALSE))</f>
        <v>ISUZU PANTHER</v>
      </c>
      <c r="E543" s="84">
        <v>120815</v>
      </c>
      <c r="G543" s="86" t="str">
        <f t="shared" si="48"/>
        <v>DEXLITE</v>
      </c>
      <c r="H543" s="87" t="str">
        <f>IF(C543="","",VLOOKUP(C543,'[1]MASTER LIST VEHICLE'!$C$4:$Q$156,15,FALSE))</f>
        <v>FINANCE &amp; CONTRACT MANAGEMENT</v>
      </c>
      <c r="I543" s="88">
        <v>7</v>
      </c>
      <c r="J543" s="89">
        <v>43759</v>
      </c>
      <c r="K543" s="77">
        <f t="shared" si="46"/>
        <v>10</v>
      </c>
      <c r="L543" s="90">
        <v>300000</v>
      </c>
      <c r="M543" s="91">
        <f t="shared" si="47"/>
        <v>28.846153846153847</v>
      </c>
      <c r="N543" s="92" t="str">
        <f>IF(C543="","",VLOOKUP(C543,'[1]MASTER LIST VEHICLE'!$C$4:$AD$154,28,FALSE))</f>
        <v>7000003617/10C0299KB</v>
      </c>
      <c r="O543" s="81" t="s">
        <v>64</v>
      </c>
    </row>
    <row r="544" spans="2:15" ht="15" hidden="1" x14ac:dyDescent="0.25">
      <c r="B544" s="72">
        <v>539</v>
      </c>
      <c r="C544" s="84" t="s">
        <v>35</v>
      </c>
      <c r="D544" s="85" t="str">
        <f>IF(C544="","",VLOOKUP(C544,'[1]MASTER LIST VEHICLE'!$C$4:$H$156,6,FALSE))</f>
        <v>TOYOTA FORTUNER</v>
      </c>
      <c r="E544" s="84">
        <v>18505</v>
      </c>
      <c r="G544" s="86" t="str">
        <f t="shared" si="48"/>
        <v>DEXLITE</v>
      </c>
      <c r="H544" s="87" t="str">
        <f>IF(C544="","",VLOOKUP(C544,'[1]MASTER LIST VEHICLE'!$C$4:$Q$156,15,FALSE))</f>
        <v>MANAGEMENT</v>
      </c>
      <c r="I544" s="84">
        <v>8</v>
      </c>
      <c r="J544" s="89">
        <v>43760</v>
      </c>
      <c r="K544" s="77">
        <f t="shared" si="46"/>
        <v>10</v>
      </c>
      <c r="L544" s="94">
        <v>350000</v>
      </c>
      <c r="M544" s="91">
        <f t="shared" si="47"/>
        <v>33.653846153846153</v>
      </c>
      <c r="N544" s="92" t="str">
        <f>IF(C544="","",VLOOKUP(C544,'[1]MASTER LIST VEHICLE'!$C$4:$AD$154,28,FALSE))</f>
        <v>7000003617/10C0299JA</v>
      </c>
      <c r="O544" s="81" t="s">
        <v>64</v>
      </c>
    </row>
    <row r="545" spans="2:15" ht="15" hidden="1" x14ac:dyDescent="0.25">
      <c r="B545" s="72">
        <v>540</v>
      </c>
      <c r="C545" s="84" t="s">
        <v>11</v>
      </c>
      <c r="D545" s="85" t="str">
        <f>IF(C545="","",VLOOKUP(C545,'[1]MASTER LIST VEHICLE'!$C$4:$H$156,6,FALSE))</f>
        <v>TOYOTA FORTUNER</v>
      </c>
      <c r="E545" s="84">
        <v>96177</v>
      </c>
      <c r="G545" s="86" t="str">
        <f t="shared" si="48"/>
        <v>DEXLITE</v>
      </c>
      <c r="H545" s="87" t="str">
        <f>IF(C545="","",VLOOKUP(C545,'[1]MASTER LIST VEHICLE'!$C$4:$Q$156,15,FALSE))</f>
        <v>MANAGEMENT</v>
      </c>
      <c r="I545" s="88">
        <v>9</v>
      </c>
      <c r="J545" s="89">
        <v>43760</v>
      </c>
      <c r="K545" s="77">
        <f t="shared" si="46"/>
        <v>10</v>
      </c>
      <c r="L545" s="90">
        <v>400000</v>
      </c>
      <c r="M545" s="91">
        <f t="shared" si="47"/>
        <v>38.46153846153846</v>
      </c>
      <c r="N545" s="92" t="str">
        <f>IF(C545="","",VLOOKUP(C545,'[1]MASTER LIST VEHICLE'!$C$4:$AD$154,28,FALSE))</f>
        <v>7000003617/10C0299JA</v>
      </c>
      <c r="O545" s="81" t="s">
        <v>64</v>
      </c>
    </row>
    <row r="546" spans="2:15" ht="15" hidden="1" x14ac:dyDescent="0.25">
      <c r="B546" s="72">
        <v>541</v>
      </c>
      <c r="C546" s="84" t="s">
        <v>20</v>
      </c>
      <c r="D546" s="85" t="str">
        <f>IF(C546="","",VLOOKUP(C546,'[1]MASTER LIST VEHICLE'!$C$4:$H$156,6,FALSE))</f>
        <v>ISUZU PANTHER</v>
      </c>
      <c r="E546" s="84">
        <v>112422</v>
      </c>
      <c r="G546" s="86" t="str">
        <f t="shared" si="48"/>
        <v>DEXLITE</v>
      </c>
      <c r="H546" s="87" t="str">
        <f>IF(C546="","",VLOOKUP(C546,'[1]MASTER LIST VEHICLE'!$C$4:$Q$156,15,FALSE))</f>
        <v>PARTS OPERATION &amp; DISTRIBUTION LOBU</v>
      </c>
      <c r="I546" s="84">
        <v>10</v>
      </c>
      <c r="J546" s="89">
        <v>43760</v>
      </c>
      <c r="K546" s="77">
        <f t="shared" si="46"/>
        <v>10</v>
      </c>
      <c r="L546" s="90">
        <v>300000</v>
      </c>
      <c r="M546" s="91">
        <f t="shared" si="47"/>
        <v>28.846153846153847</v>
      </c>
      <c r="N546" s="92" t="str">
        <f>IF(C546="","",VLOOKUP(C546,'[1]MASTER LIST VEHICLE'!$C$4:$AD$154,28,FALSE))</f>
        <v>7000003617/10C0230HY</v>
      </c>
      <c r="O546" s="81" t="s">
        <v>64</v>
      </c>
    </row>
    <row r="547" spans="2:15" ht="15" hidden="1" x14ac:dyDescent="0.25">
      <c r="B547" s="72">
        <v>542</v>
      </c>
      <c r="C547" s="84" t="s">
        <v>52</v>
      </c>
      <c r="D547" s="85" t="str">
        <f>IF(C547="","",VLOOKUP(C547,'[1]MASTER LIST VEHICLE'!$C$4:$H$156,6,FALSE))</f>
        <v>TOYOTA KIJANG</v>
      </c>
      <c r="E547" s="84"/>
      <c r="G547" s="86" t="str">
        <f t="shared" si="48"/>
        <v>DEXLITE</v>
      </c>
      <c r="H547" s="87" t="str">
        <f>IF(C547="","",VLOOKUP(C547,'[1]MASTER LIST VEHICLE'!$C$4:$Q$156,15,FALSE))</f>
        <v>HC &amp; SUPPORT SERVICES</v>
      </c>
      <c r="I547" s="88">
        <v>11</v>
      </c>
      <c r="J547" s="89">
        <v>43760</v>
      </c>
      <c r="K547" s="77">
        <f t="shared" si="46"/>
        <v>10</v>
      </c>
      <c r="L547" s="94">
        <v>300000</v>
      </c>
      <c r="M547" s="91">
        <f t="shared" si="47"/>
        <v>28.846153846153847</v>
      </c>
      <c r="N547" s="92" t="str">
        <f>IF(C547="","",VLOOKUP(C547,'[1]MASTER LIST VEHICLE'!$C$4:$AD$154,28,FALSE))</f>
        <v>7000003617/10C0299JO</v>
      </c>
      <c r="O547" s="81" t="s">
        <v>63</v>
      </c>
    </row>
  </sheetData>
  <autoFilter ref="A5:T547">
    <filterColumn colId="2">
      <filters>
        <filter val="DS 1737 MI"/>
      </filters>
    </filterColumn>
  </autoFilter>
  <mergeCells count="1">
    <mergeCell ref="B3:N3"/>
  </mergeCells>
  <printOptions horizontalCentered="1"/>
  <pageMargins left="0.25" right="0" top="0.5" bottom="0.5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3"/>
  <sheetViews>
    <sheetView showGridLines="0" view="pageBreakPreview" zoomScale="130" zoomScaleNormal="100" zoomScaleSheetLayoutView="130" workbookViewId="0">
      <pane xSplit="8" ySplit="5" topLeftCell="J6" activePane="bottomRight" state="frozen"/>
      <selection activeCell="C6" sqref="C6:M48"/>
      <selection pane="topRight" activeCell="C6" sqref="C6:M48"/>
      <selection pane="bottomLeft" activeCell="C6" sqref="C6:M48"/>
      <selection pane="bottomRight" activeCell="D49" sqref="D49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35.140625" style="9" hidden="1" customWidth="1"/>
    <col min="7" max="7" width="11.42578125" style="9" customWidth="1"/>
    <col min="8" max="8" width="33" style="10" customWidth="1"/>
    <col min="9" max="9" width="10" style="9" customWidth="1"/>
    <col min="10" max="10" width="10.5703125" style="9" customWidth="1"/>
    <col min="11" max="11" width="11.5703125" style="9" customWidth="1"/>
    <col min="12" max="12" width="7" style="9" bestFit="1" customWidth="1"/>
    <col min="13" max="13" width="20.7109375" style="9" customWidth="1"/>
    <col min="14" max="14" width="2.7109375" style="9" customWidth="1"/>
    <col min="15" max="17" width="9.140625" style="9"/>
    <col min="18" max="18" width="7" style="9" customWidth="1"/>
    <col min="19" max="16384" width="9.140625" style="9"/>
  </cols>
  <sheetData>
    <row r="1" spans="1:13" s="4" customFormat="1" ht="12" customHeight="1" x14ac:dyDescent="0.25">
      <c r="H1" s="5"/>
    </row>
    <row r="2" spans="1:13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pans="1:13" s="4" customFormat="1" ht="15.75" customHeight="1" x14ac:dyDescent="0.25">
      <c r="B3" s="140" t="s">
        <v>30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</row>
    <row r="5" spans="1:13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4</v>
      </c>
      <c r="G5" s="13" t="s">
        <v>22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29</v>
      </c>
      <c r="M5" s="13" t="s">
        <v>9</v>
      </c>
    </row>
    <row r="6" spans="1:13" s="7" customFormat="1" ht="15" customHeight="1" x14ac:dyDescent="0.25">
      <c r="A6" s="7" t="s">
        <v>28</v>
      </c>
      <c r="B6" s="29">
        <v>1</v>
      </c>
      <c r="C6" s="15" t="s">
        <v>17</v>
      </c>
      <c r="D6" s="16" t="str">
        <f>IF(C6="","",VLOOKUP(C6,'[1]MASTER LIST VEHICLE'!$C$4:$H$156,6,FALSE))</f>
        <v>FORD RANGER</v>
      </c>
      <c r="E6" s="15">
        <v>52333</v>
      </c>
      <c r="F6" s="15"/>
      <c r="G6" s="14" t="str">
        <f t="shared" ref="G6:G16" si="0">IF(D6="","",IF(OR(D6="TOYOTA KIJANG",D6="ISUZU PANTHER",D6="TOYOTA INNOVA",D6="TOYOTA FORTUNER",D6="FORD RANGER",D6="TOYOTA HILUX"),"DEXLITE","PERTALITE"))</f>
        <v>DEXLITE</v>
      </c>
      <c r="H6" s="17" t="str">
        <f>IF(C6="","",VLOOKUP(C6,'[1]MASTER LIST VEHICLE'!$C$4:$Q$156,15,FALSE))</f>
        <v>HC &amp; SUPPORT SERVICES</v>
      </c>
      <c r="I6" s="18">
        <v>53</v>
      </c>
      <c r="J6" s="19">
        <v>43482</v>
      </c>
      <c r="K6" s="20">
        <v>400000</v>
      </c>
      <c r="L6" s="21">
        <f>IF(G6="DEXLITE",K6/8550,IF(G6="PERTALITE",K6/8000,""))</f>
        <v>46.783625730994153</v>
      </c>
      <c r="M6" s="22" t="str">
        <f>IF(C6="","",VLOOKUP(C6,'[1]MASTER LIST VEHICLE'!$C$4:$AD$154,28,FALSE))</f>
        <v>7000003617/10C0299JO</v>
      </c>
    </row>
    <row r="7" spans="1:13" s="7" customFormat="1" ht="15" customHeight="1" x14ac:dyDescent="0.25">
      <c r="B7" s="29">
        <v>2</v>
      </c>
      <c r="C7" s="15" t="s">
        <v>16</v>
      </c>
      <c r="D7" s="16" t="str">
        <f>IF(C7="","",VLOOKUP(C7,'[1]MASTER LIST VEHICLE'!$C$4:$H$156,6,FALSE))</f>
        <v>TOYOTA INNOVA</v>
      </c>
      <c r="E7" s="15">
        <v>38811</v>
      </c>
      <c r="F7" s="15"/>
      <c r="G7" s="14" t="str">
        <f t="shared" si="0"/>
        <v>DEXLITE</v>
      </c>
      <c r="H7" s="17" t="str">
        <f>IF(C7="","",VLOOKUP(C7,'[1]MASTER LIST VEHICLE'!$C$4:$Q$156,15,FALSE))</f>
        <v>MRC</v>
      </c>
      <c r="I7" s="15">
        <v>54</v>
      </c>
      <c r="J7" s="19">
        <v>43482</v>
      </c>
      <c r="K7" s="20">
        <v>450000</v>
      </c>
      <c r="L7" s="21">
        <f t="shared" ref="L7:L48" si="1">IF(G7="DEXLITE",K7/8550,IF(G7="PERTALITE",K7/8000,""))</f>
        <v>52.631578947368418</v>
      </c>
      <c r="M7" s="22" t="str">
        <f>IF(C7="","",VLOOKUP(C7,'[1]MASTER LIST VEHICLE'!$C$4:$AD$154,28,FALSE))</f>
        <v>7000003617/10C9060HG</v>
      </c>
    </row>
    <row r="8" spans="1:13" s="7" customFormat="1" ht="15" customHeight="1" x14ac:dyDescent="0.25">
      <c r="B8" s="29">
        <v>3</v>
      </c>
      <c r="C8" s="15" t="s">
        <v>31</v>
      </c>
      <c r="D8" s="16" t="str">
        <f>IF(C8="","",VLOOKUP(C8,'[1]MASTER LIST VEHICLE'!$C$4:$H$156,6,FALSE))</f>
        <v>TOYOTA AVANZA</v>
      </c>
      <c r="E8" s="15">
        <v>10317</v>
      </c>
      <c r="F8" s="15"/>
      <c r="G8" s="14" t="str">
        <f t="shared" si="0"/>
        <v>PERTALITE</v>
      </c>
      <c r="H8" s="17" t="str">
        <f>IF(C8="","",VLOOKUP(C8,'[1]MASTER LIST VEHICLE'!$C$4:$Q$156,15,FALSE))</f>
        <v>HC &amp; SUPPORT SERVICES</v>
      </c>
      <c r="I8" s="18">
        <v>55</v>
      </c>
      <c r="J8" s="19">
        <v>43482</v>
      </c>
      <c r="K8" s="20">
        <v>250000</v>
      </c>
      <c r="L8" s="21">
        <f t="shared" si="1"/>
        <v>31.25</v>
      </c>
      <c r="M8" s="22" t="str">
        <f>IF(C8="","",VLOOKUP(C8,'[1]MASTER LIST VEHICLE'!$C$4:$AD$154,28,FALSE))</f>
        <v>7000003617/10C0299JB</v>
      </c>
    </row>
    <row r="9" spans="1:13" s="4" customFormat="1" ht="14.25" customHeight="1" x14ac:dyDescent="0.25">
      <c r="B9" s="29">
        <v>4</v>
      </c>
      <c r="C9" s="23" t="s">
        <v>19</v>
      </c>
      <c r="D9" s="16" t="s">
        <v>48</v>
      </c>
      <c r="E9" s="23">
        <v>272312</v>
      </c>
      <c r="F9" s="23"/>
      <c r="G9" s="14" t="str">
        <f t="shared" si="0"/>
        <v>DEXLITE</v>
      </c>
      <c r="H9" s="17" t="e">
        <f>IF(C9="","",VLOOKUP(C9,'[1]MASTER LIST VEHICLE'!$C$4:$Q$156,15,FALSE))</f>
        <v>#N/A</v>
      </c>
      <c r="I9" s="15">
        <v>56</v>
      </c>
      <c r="J9" s="19">
        <v>43483</v>
      </c>
      <c r="K9" s="20">
        <v>350000</v>
      </c>
      <c r="L9" s="21">
        <f t="shared" si="1"/>
        <v>40.935672514619881</v>
      </c>
      <c r="M9" s="22" t="e">
        <f>IF(C9="","",VLOOKUP(C9,'[1]MASTER LIST VEHICLE'!$C$4:$AD$154,28,FALSE))</f>
        <v>#N/A</v>
      </c>
    </row>
    <row r="10" spans="1:13" s="7" customFormat="1" ht="15" customHeight="1" x14ac:dyDescent="0.25">
      <c r="B10" s="29">
        <v>5</v>
      </c>
      <c r="C10" s="15" t="s">
        <v>32</v>
      </c>
      <c r="D10" s="16" t="str">
        <f>IF(C10="","",VLOOKUP(C10,'[1]MASTER LIST VEHICLE'!$C$4:$H$156,6,FALSE))</f>
        <v>TOYOTA HIACE</v>
      </c>
      <c r="E10" s="15"/>
      <c r="F10" s="15"/>
      <c r="G10" s="14" t="str">
        <f t="shared" si="0"/>
        <v>PERTALITE</v>
      </c>
      <c r="H10" s="17" t="str">
        <f>IF(C10="","",VLOOKUP(C10,'[1]MASTER LIST VEHICLE'!$C$4:$Q$156,15,FALSE))</f>
        <v>HC &amp; SUPPORT SERVICES</v>
      </c>
      <c r="I10" s="18">
        <v>57</v>
      </c>
      <c r="J10" s="19">
        <v>43483</v>
      </c>
      <c r="K10" s="20">
        <v>400000</v>
      </c>
      <c r="L10" s="21">
        <f t="shared" si="1"/>
        <v>50</v>
      </c>
      <c r="M10" s="22" t="str">
        <f>IF(C10="","",VLOOKUP(C10,'[1]MASTER LIST VEHICLE'!$C$4:$AD$154,28,FALSE))</f>
        <v>7000003617/10C0299JO</v>
      </c>
    </row>
    <row r="11" spans="1:13" s="7" customFormat="1" ht="15" customHeight="1" x14ac:dyDescent="0.25">
      <c r="B11" s="29">
        <v>6</v>
      </c>
      <c r="C11" s="15" t="s">
        <v>26</v>
      </c>
      <c r="D11" s="16" t="str">
        <f>IF(C11="","",VLOOKUP(C11,'[1]MASTER LIST VEHICLE'!$C$4:$H$156,6,FALSE))</f>
        <v>TOYOTA AVANZA</v>
      </c>
      <c r="E11" s="15">
        <v>221955</v>
      </c>
      <c r="F11" s="15"/>
      <c r="G11" s="14" t="str">
        <f t="shared" si="0"/>
        <v>PERTALITE</v>
      </c>
      <c r="H11" s="17" t="str">
        <f>IF(C11="","",VLOOKUP(C11,'[1]MASTER LIST VEHICLE'!$C$4:$Q$156,15,FALSE))</f>
        <v>HC &amp; SUPPORT SERVICES</v>
      </c>
      <c r="I11" s="15">
        <v>58</v>
      </c>
      <c r="J11" s="19">
        <v>43484</v>
      </c>
      <c r="K11" s="20">
        <v>300000</v>
      </c>
      <c r="L11" s="21">
        <f t="shared" si="1"/>
        <v>37.5</v>
      </c>
      <c r="M11" s="22" t="str">
        <f>IF(C11="","",VLOOKUP(C11,'[1]MASTER LIST VEHICLE'!$C$4:$AD$154,28,FALSE))</f>
        <v>7000003617/10C0299JO</v>
      </c>
    </row>
    <row r="12" spans="1:13" s="7" customFormat="1" ht="16.5" customHeight="1" x14ac:dyDescent="0.25">
      <c r="B12" s="29">
        <v>7</v>
      </c>
      <c r="C12" s="15" t="s">
        <v>11</v>
      </c>
      <c r="D12" s="16" t="str">
        <f>IF(C12="","",VLOOKUP(C12,'[1]MASTER LIST VEHICLE'!$C$4:$H$156,6,FALSE))</f>
        <v>TOYOTA FORTUNER</v>
      </c>
      <c r="E12" s="15">
        <v>86662</v>
      </c>
      <c r="F12" s="15"/>
      <c r="G12" s="14" t="str">
        <f t="shared" si="0"/>
        <v>DEXLITE</v>
      </c>
      <c r="H12" s="17" t="str">
        <f>IF(C12="","",VLOOKUP(C12,'[1]MASTER LIST VEHICLE'!$C$4:$Q$156,15,FALSE))</f>
        <v>MANAGEMENT</v>
      </c>
      <c r="I12" s="18">
        <v>59</v>
      </c>
      <c r="J12" s="19">
        <v>43484</v>
      </c>
      <c r="K12" s="20">
        <v>400000</v>
      </c>
      <c r="L12" s="21">
        <f t="shared" si="1"/>
        <v>46.783625730994153</v>
      </c>
      <c r="M12" s="22" t="str">
        <f>IF(C12="","",VLOOKUP(C12,'[1]MASTER LIST VEHICLE'!$C$4:$AD$154,28,FALSE))</f>
        <v>7000003617/10C0299JA</v>
      </c>
    </row>
    <row r="13" spans="1:13" s="8" customFormat="1" ht="14.25" customHeight="1" x14ac:dyDescent="0.25">
      <c r="B13" s="29">
        <v>8</v>
      </c>
      <c r="C13" s="23" t="s">
        <v>18</v>
      </c>
      <c r="D13" s="16" t="str">
        <f>IF(C13="","",VLOOKUP(C13,'[1]MASTER LIST VEHICLE'!$C$4:$H$156,6,FALSE))</f>
        <v>FORD RANGER</v>
      </c>
      <c r="E13" s="15">
        <v>129397</v>
      </c>
      <c r="F13" s="15"/>
      <c r="G13" s="14" t="str">
        <f t="shared" si="0"/>
        <v>DEXLITE</v>
      </c>
      <c r="H13" s="17" t="str">
        <f>IF(C13="","",VLOOKUP(C13,'[1]MASTER LIST VEHICLE'!$C$4:$Q$156,15,FALSE))</f>
        <v>PLAN TO SCRAP</v>
      </c>
      <c r="I13" s="15">
        <v>60</v>
      </c>
      <c r="J13" s="19">
        <v>43485</v>
      </c>
      <c r="K13" s="20">
        <v>400000</v>
      </c>
      <c r="L13" s="21">
        <f t="shared" si="1"/>
        <v>46.783625730994153</v>
      </c>
      <c r="M13" s="22" t="str">
        <f>IF(C13="","",VLOOKUP(C13,'[1]MASTER LIST VEHICLE'!$C$4:$AD$154,28,FALSE))</f>
        <v>7000003617/10C5030HY</v>
      </c>
    </row>
    <row r="14" spans="1:13" s="8" customFormat="1" ht="15" customHeight="1" x14ac:dyDescent="0.25">
      <c r="B14" s="29">
        <v>9</v>
      </c>
      <c r="C14" s="15" t="s">
        <v>13</v>
      </c>
      <c r="D14" s="16" t="str">
        <f>IF(C14="","",VLOOKUP(C14,'[1]MASTER LIST VEHICLE'!$C$4:$H$156,6,FALSE))</f>
        <v>ISUZU PANTHER</v>
      </c>
      <c r="E14" s="15">
        <v>101028</v>
      </c>
      <c r="F14" s="15"/>
      <c r="G14" s="14" t="str">
        <f t="shared" si="0"/>
        <v>DEXLITE</v>
      </c>
      <c r="H14" s="17" t="str">
        <f>IF(C14="","",VLOOKUP(C14,'[1]MASTER LIST VEHICLE'!$C$4:$Q$156,15,FALSE))</f>
        <v>FINANCE &amp; CONTRACT MANAGEMENT</v>
      </c>
      <c r="I14" s="18">
        <v>61</v>
      </c>
      <c r="J14" s="19">
        <v>43486</v>
      </c>
      <c r="K14" s="20">
        <v>350000</v>
      </c>
      <c r="L14" s="21">
        <f t="shared" si="1"/>
        <v>40.935672514619881</v>
      </c>
      <c r="M14" s="22" t="str">
        <f>IF(C14="","",VLOOKUP(C14,'[1]MASTER LIST VEHICLE'!$C$4:$AD$154,28,FALSE))</f>
        <v>7000003617/10C0299KB</v>
      </c>
    </row>
    <row r="15" spans="1:13" s="4" customFormat="1" ht="15" customHeight="1" x14ac:dyDescent="0.25">
      <c r="B15" s="29">
        <v>10</v>
      </c>
      <c r="C15" s="15" t="s">
        <v>15</v>
      </c>
      <c r="D15" s="16" t="str">
        <f>IF(C15="","",VLOOKUP(C15,'[1]MASTER LIST VEHICLE'!$C$4:$H$156,6,FALSE))</f>
        <v>TOYOTA INNOVA</v>
      </c>
      <c r="E15" s="15">
        <v>27120</v>
      </c>
      <c r="F15" s="15"/>
      <c r="G15" s="14" t="str">
        <f t="shared" si="0"/>
        <v>DEXLITE</v>
      </c>
      <c r="H15" s="17" t="str">
        <f>IF(C15="","",VLOOKUP(C15,'[1]MASTER LIST VEHICLE'!$C$4:$Q$156,15,FALSE))</f>
        <v>MANAGEMENT</v>
      </c>
      <c r="I15" s="15">
        <v>62</v>
      </c>
      <c r="J15" s="19">
        <v>43486</v>
      </c>
      <c r="K15" s="24">
        <v>400000</v>
      </c>
      <c r="L15" s="21">
        <f t="shared" si="1"/>
        <v>46.783625730994153</v>
      </c>
      <c r="M15" s="22" t="str">
        <f>IF(C15="","",VLOOKUP(C15,'[1]MASTER LIST VEHICLE'!$C$4:$AD$154,28,FALSE))</f>
        <v>7000003617/10C0299JA</v>
      </c>
    </row>
    <row r="16" spans="1:13" s="4" customFormat="1" ht="15" customHeight="1" x14ac:dyDescent="0.25">
      <c r="B16" s="29">
        <v>11</v>
      </c>
      <c r="C16" s="15" t="s">
        <v>14</v>
      </c>
      <c r="D16" s="16" t="str">
        <f>IF(C16="","",VLOOKUP(C16,'[1]MASTER LIST VEHICLE'!$C$4:$H$156,6,FALSE))</f>
        <v>ISUZU PANTHER</v>
      </c>
      <c r="E16" s="15">
        <v>122318</v>
      </c>
      <c r="F16" s="15"/>
      <c r="G16" s="14" t="str">
        <f t="shared" si="0"/>
        <v>DEXLITE</v>
      </c>
      <c r="H16" s="17" t="str">
        <f>IF(C16="","",VLOOKUP(C16,'[1]MASTER LIST VEHICLE'!$C$4:$Q$156,15,FALSE))</f>
        <v>CRC</v>
      </c>
      <c r="I16" s="18">
        <v>63</v>
      </c>
      <c r="J16" s="19">
        <v>43486</v>
      </c>
      <c r="K16" s="24">
        <v>350000</v>
      </c>
      <c r="L16" s="21">
        <f t="shared" si="1"/>
        <v>40.935672514619881</v>
      </c>
      <c r="M16" s="22" t="str">
        <f>IF(C16="","",VLOOKUP(C16,'[1]MASTER LIST VEHICLE'!$C$4:$AD$154,28,FALSE))</f>
        <v>7000003617/10C0299JO</v>
      </c>
    </row>
    <row r="17" spans="2:13" s="4" customFormat="1" ht="12.75" x14ac:dyDescent="0.25">
      <c r="B17" s="29">
        <v>12</v>
      </c>
      <c r="C17" s="23" t="s">
        <v>33</v>
      </c>
      <c r="D17" s="16" t="str">
        <f>IF(C17="","",VLOOKUP(C17,'[1]MASTER LIST VEHICLE'!$C$4:$H$156,6,FALSE))</f>
        <v>TOYOTA AVANZA</v>
      </c>
      <c r="E17" s="15">
        <v>11560</v>
      </c>
      <c r="F17" s="15"/>
      <c r="G17" s="14" t="str">
        <f t="shared" ref="G17:G48" si="2">IF(D17="","",IF(OR(D17="TOYOTA KIJANG",D17="ISUZU PANTHER",D17="TOYOTA INNOVA",D17="TOYOTA FORTUNER",D17="FORD RANGER",D17="TOYOTA HILUX"),"DEXLITE","PERTALITE"))</f>
        <v>PERTALITE</v>
      </c>
      <c r="H17" s="17" t="str">
        <f>IF(C17="","",VLOOKUP(C17,'[1]MASTER LIST VEHICLE'!$C$4:$Q$156,15,FALSE))</f>
        <v>HC &amp; SUPPORT SERVICES</v>
      </c>
      <c r="I17" s="15">
        <v>64</v>
      </c>
      <c r="J17" s="19">
        <v>43486</v>
      </c>
      <c r="K17" s="20">
        <v>250000</v>
      </c>
      <c r="L17" s="21">
        <f t="shared" si="1"/>
        <v>31.25</v>
      </c>
      <c r="M17" s="22" t="str">
        <f>IF(C17="","",VLOOKUP(C17,'[1]MASTER LIST VEHICLE'!$C$4:$AD$154,28,FALSE))</f>
        <v>7000003617/10C0299JB</v>
      </c>
    </row>
    <row r="18" spans="2:13" s="4" customFormat="1" ht="12.75" x14ac:dyDescent="0.25">
      <c r="B18" s="29">
        <v>13</v>
      </c>
      <c r="C18" s="15" t="s">
        <v>34</v>
      </c>
      <c r="D18" s="16" t="str">
        <f>IF(C18="","",VLOOKUP(C18,'[1]MASTER LIST VEHICLE'!$C$4:$H$156,6,FALSE))</f>
        <v>ISUZU PANTHER</v>
      </c>
      <c r="E18" s="15">
        <v>266612</v>
      </c>
      <c r="F18" s="15"/>
      <c r="G18" s="14" t="str">
        <f t="shared" si="2"/>
        <v>DEXLITE</v>
      </c>
      <c r="H18" s="17" t="str">
        <f>IF(C18="","",VLOOKUP(C18,'[1]MASTER LIST VEHICLE'!$C$4:$Q$156,15,FALSE))</f>
        <v>HC &amp; SUPPORT SERVICES</v>
      </c>
      <c r="I18" s="18">
        <v>65</v>
      </c>
      <c r="J18" s="19">
        <v>43486</v>
      </c>
      <c r="K18" s="20">
        <v>350000</v>
      </c>
      <c r="L18" s="21">
        <f t="shared" si="1"/>
        <v>40.935672514619881</v>
      </c>
      <c r="M18" s="22" t="str">
        <f>IF(C18="","",VLOOKUP(C18,'[1]MASTER LIST VEHICLE'!$C$4:$AD$154,28,FALSE))</f>
        <v>7000003617/10C0299JO</v>
      </c>
    </row>
    <row r="19" spans="2:13" s="4" customFormat="1" ht="12.75" x14ac:dyDescent="0.25">
      <c r="B19" s="29">
        <v>14</v>
      </c>
      <c r="C19" s="15" t="s">
        <v>35</v>
      </c>
      <c r="D19" s="16" t="str">
        <f>IF(C19="","",VLOOKUP(C19,'[1]MASTER LIST VEHICLE'!$C$4:$H$156,6,FALSE))</f>
        <v>TOYOTA FORTUNER</v>
      </c>
      <c r="E19" s="15">
        <v>2680</v>
      </c>
      <c r="F19" s="15"/>
      <c r="G19" s="14" t="str">
        <f t="shared" si="2"/>
        <v>DEXLITE</v>
      </c>
      <c r="H19" s="17" t="str">
        <f>IF(C19="","",VLOOKUP(C19,'[1]MASTER LIST VEHICLE'!$C$4:$Q$156,15,FALSE))</f>
        <v>MANAGEMENT</v>
      </c>
      <c r="I19" s="15">
        <v>66</v>
      </c>
      <c r="J19" s="19">
        <v>43487</v>
      </c>
      <c r="K19" s="24">
        <v>350000</v>
      </c>
      <c r="L19" s="21">
        <f t="shared" si="1"/>
        <v>40.935672514619881</v>
      </c>
      <c r="M19" s="22" t="str">
        <f>IF(C19="","",VLOOKUP(C19,'[1]MASTER LIST VEHICLE'!$C$4:$AD$154,28,FALSE))</f>
        <v>7000003617/10C0299JA</v>
      </c>
    </row>
    <row r="20" spans="2:13" s="4" customFormat="1" ht="12.75" x14ac:dyDescent="0.25">
      <c r="B20" s="29">
        <v>15</v>
      </c>
      <c r="C20" s="23" t="s">
        <v>32</v>
      </c>
      <c r="D20" s="16" t="str">
        <f>IF(C20="","",VLOOKUP(C20,'[1]MASTER LIST VEHICLE'!$C$4:$H$156,6,FALSE))</f>
        <v>TOYOTA HIACE</v>
      </c>
      <c r="E20" s="15">
        <v>3953</v>
      </c>
      <c r="F20" s="15"/>
      <c r="G20" s="14" t="str">
        <f>IF(D20="","",IF(OR(D20="TOYOTA KIJANG",D20="ISUZU PANTHER",D20="TOYOTA INNOVA",D20="TOYOTA FORTUNER",D20="FORD RANGER",D20="TOYOTA HILUX"),"DEXLITE","PERTALITE"))</f>
        <v>PERTALITE</v>
      </c>
      <c r="H20" s="17" t="str">
        <f>IF(C20="","",VLOOKUP(C20,'[1]MASTER LIST VEHICLE'!$C$4:$Q$156,15,FALSE))</f>
        <v>HC &amp; SUPPORT SERVICES</v>
      </c>
      <c r="I20" s="18">
        <v>67</v>
      </c>
      <c r="J20" s="19">
        <v>43487</v>
      </c>
      <c r="K20" s="20">
        <v>450000</v>
      </c>
      <c r="L20" s="21">
        <f t="shared" si="1"/>
        <v>56.25</v>
      </c>
      <c r="M20" s="22" t="str">
        <f>IF(C20="","",VLOOKUP(C20,'[1]MASTER LIST VEHICLE'!$C$4:$AD$154,28,FALSE))</f>
        <v>7000003617/10C0299JO</v>
      </c>
    </row>
    <row r="21" spans="2:13" s="4" customFormat="1" ht="12.75" x14ac:dyDescent="0.25">
      <c r="B21" s="29">
        <v>16</v>
      </c>
      <c r="C21" s="15" t="s">
        <v>10</v>
      </c>
      <c r="D21" s="16" t="str">
        <f>IF(C21="","",VLOOKUP(C21,'[1]MASTER LIST VEHICLE'!$C$4:$H$156,6,FALSE))</f>
        <v>TOYOTA FORTUNER</v>
      </c>
      <c r="E21" s="15">
        <v>58033</v>
      </c>
      <c r="F21" s="15"/>
      <c r="G21" s="14" t="str">
        <f t="shared" si="2"/>
        <v>DEXLITE</v>
      </c>
      <c r="H21" s="17" t="str">
        <f>IF(C21="","",VLOOKUP(C21,'[1]MASTER LIST VEHICLE'!$C$4:$Q$156,15,FALSE))</f>
        <v>MANAGEMENT</v>
      </c>
      <c r="I21" s="15">
        <v>68</v>
      </c>
      <c r="J21" s="19">
        <v>43487</v>
      </c>
      <c r="K21" s="20">
        <v>400000</v>
      </c>
      <c r="L21" s="21">
        <f t="shared" si="1"/>
        <v>46.783625730994153</v>
      </c>
      <c r="M21" s="22" t="str">
        <f>IF(C21="","",VLOOKUP(C21,'[1]MASTER LIST VEHICLE'!$C$4:$AD$154,28,FALSE))</f>
        <v>7000003617/10C0299JO</v>
      </c>
    </row>
    <row r="22" spans="2:13" s="4" customFormat="1" ht="12.75" x14ac:dyDescent="0.25">
      <c r="B22" s="29">
        <v>17</v>
      </c>
      <c r="C22" s="15" t="s">
        <v>21</v>
      </c>
      <c r="D22" s="16" t="str">
        <f>IF(C22="","",VLOOKUP(C22,'[1]MASTER LIST VEHICLE'!$C$4:$H$156,6,FALSE))</f>
        <v>ISUZU PANTHER</v>
      </c>
      <c r="E22" s="15">
        <v>123751</v>
      </c>
      <c r="F22" s="15"/>
      <c r="G22" s="14" t="str">
        <f t="shared" si="2"/>
        <v>DEXLITE</v>
      </c>
      <c r="H22" s="17" t="str">
        <f>IF(C22="","",VLOOKUP(C22,'[1]MASTER LIST VEHICLE'!$C$4:$Q$156,15,FALSE))</f>
        <v>HC &amp; SUPPORT SERVICES</v>
      </c>
      <c r="I22" s="18">
        <v>69</v>
      </c>
      <c r="J22" s="19">
        <v>43487</v>
      </c>
      <c r="K22" s="24">
        <v>300000</v>
      </c>
      <c r="L22" s="21">
        <f t="shared" si="1"/>
        <v>35.087719298245617</v>
      </c>
      <c r="M22" s="22" t="str">
        <f>IF(C22="","",VLOOKUP(C22,'[1]MASTER LIST VEHICLE'!$C$4:$AD$154,28,FALSE))</f>
        <v>7000003617/10C0299HV</v>
      </c>
    </row>
    <row r="23" spans="2:13" s="4" customFormat="1" ht="12.75" x14ac:dyDescent="0.25">
      <c r="B23" s="29">
        <v>18</v>
      </c>
      <c r="C23" s="23" t="s">
        <v>12</v>
      </c>
      <c r="D23" s="16" t="str">
        <f>IF(C23="","",VLOOKUP(C23,'[1]MASTER LIST VEHICLE'!$C$4:$H$156,6,FALSE))</f>
        <v>FORD RANGER</v>
      </c>
      <c r="E23" s="15">
        <v>68677</v>
      </c>
      <c r="F23" s="15"/>
      <c r="G23" s="14" t="str">
        <f t="shared" si="2"/>
        <v>DEXLITE</v>
      </c>
      <c r="H23" s="17" t="str">
        <f>IF(C23="","",VLOOKUP(C23,'[1]MASTER LIST VEHICLE'!$C$4:$Q$156,15,FALSE))</f>
        <v>PARTS OPERATION &amp; DISTRIBUTION LOBU</v>
      </c>
      <c r="I23" s="15">
        <v>70</v>
      </c>
      <c r="J23" s="19">
        <v>43487</v>
      </c>
      <c r="K23" s="20">
        <v>350000</v>
      </c>
      <c r="L23" s="21">
        <f t="shared" si="1"/>
        <v>40.935672514619881</v>
      </c>
      <c r="M23" s="22" t="str">
        <f>IF(C23="","",VLOOKUP(C23,'[1]MASTER LIST VEHICLE'!$C$4:$AD$154,28,FALSE))</f>
        <v>7000003617/10C5030HY</v>
      </c>
    </row>
    <row r="24" spans="2:13" s="4" customFormat="1" ht="12.75" x14ac:dyDescent="0.25">
      <c r="B24" s="29">
        <v>19</v>
      </c>
      <c r="C24" s="15" t="s">
        <v>19</v>
      </c>
      <c r="D24" s="16" t="s">
        <v>48</v>
      </c>
      <c r="E24" s="15">
        <v>272586</v>
      </c>
      <c r="F24" s="15"/>
      <c r="G24" s="14" t="str">
        <f t="shared" si="2"/>
        <v>DEXLITE</v>
      </c>
      <c r="H24" s="17" t="e">
        <f>IF(C24="","",VLOOKUP(C24,'[1]MASTER LIST VEHICLE'!$C$4:$Q$156,15,FALSE))</f>
        <v>#N/A</v>
      </c>
      <c r="I24" s="18">
        <v>71</v>
      </c>
      <c r="J24" s="19">
        <v>43487</v>
      </c>
      <c r="K24" s="20">
        <v>300000</v>
      </c>
      <c r="L24" s="21">
        <f t="shared" si="1"/>
        <v>35.087719298245617</v>
      </c>
      <c r="M24" s="22" t="e">
        <f>IF(C24="","",VLOOKUP(C24,'[1]MASTER LIST VEHICLE'!$C$4:$AD$154,28,FALSE))</f>
        <v>#N/A</v>
      </c>
    </row>
    <row r="25" spans="2:13" s="4" customFormat="1" ht="12.75" x14ac:dyDescent="0.25">
      <c r="B25" s="29">
        <v>20</v>
      </c>
      <c r="C25" s="15" t="s">
        <v>26</v>
      </c>
      <c r="D25" s="16" t="str">
        <f>IF(C25="","",VLOOKUP(C25,'[1]MASTER LIST VEHICLE'!$C$4:$H$156,6,FALSE))</f>
        <v>TOYOTA AVANZA</v>
      </c>
      <c r="E25" s="15"/>
      <c r="F25" s="15"/>
      <c r="G25" s="14" t="str">
        <f t="shared" si="2"/>
        <v>PERTALITE</v>
      </c>
      <c r="H25" s="17" t="str">
        <f>IF(C25="","",VLOOKUP(C25,'[1]MASTER LIST VEHICLE'!$C$4:$Q$156,15,FALSE))</f>
        <v>HC &amp; SUPPORT SERVICES</v>
      </c>
      <c r="I25" s="15">
        <v>72</v>
      </c>
      <c r="J25" s="19">
        <v>43487</v>
      </c>
      <c r="K25" s="24">
        <v>300000</v>
      </c>
      <c r="L25" s="21">
        <f t="shared" si="1"/>
        <v>37.5</v>
      </c>
      <c r="M25" s="22" t="str">
        <f>IF(C25="","",VLOOKUP(C25,'[1]MASTER LIST VEHICLE'!$C$4:$AD$154,28,FALSE))</f>
        <v>7000003617/10C0299JO</v>
      </c>
    </row>
    <row r="26" spans="2:13" s="4" customFormat="1" ht="12.75" x14ac:dyDescent="0.25">
      <c r="B26" s="29">
        <v>21</v>
      </c>
      <c r="C26" s="23" t="s">
        <v>34</v>
      </c>
      <c r="D26" s="16" t="str">
        <f>IF(C26="","",VLOOKUP(C26,'[1]MASTER LIST VEHICLE'!$C$4:$H$156,6,FALSE))</f>
        <v>ISUZU PANTHER</v>
      </c>
      <c r="E26" s="15">
        <v>267059</v>
      </c>
      <c r="F26" s="15"/>
      <c r="G26" s="14" t="str">
        <f t="shared" si="2"/>
        <v>DEXLITE</v>
      </c>
      <c r="H26" s="17" t="str">
        <f>IF(C26="","",VLOOKUP(C26,'[1]MASTER LIST VEHICLE'!$C$4:$Q$156,15,FALSE))</f>
        <v>HC &amp; SUPPORT SERVICES</v>
      </c>
      <c r="I26" s="18">
        <v>73</v>
      </c>
      <c r="J26" s="19">
        <v>43489</v>
      </c>
      <c r="K26" s="20">
        <v>300000</v>
      </c>
      <c r="L26" s="21">
        <f t="shared" si="1"/>
        <v>35.087719298245617</v>
      </c>
      <c r="M26" s="22" t="str">
        <f>IF(C26="","",VLOOKUP(C26,'[1]MASTER LIST VEHICLE'!$C$4:$AD$154,28,FALSE))</f>
        <v>7000003617/10C0299JO</v>
      </c>
    </row>
    <row r="27" spans="2:13" s="4" customFormat="1" ht="12.75" x14ac:dyDescent="0.25">
      <c r="B27" s="29">
        <v>22</v>
      </c>
      <c r="C27" s="15" t="s">
        <v>26</v>
      </c>
      <c r="D27" s="16" t="str">
        <f>IF(C27="","",VLOOKUP(C27,'[1]MASTER LIST VEHICLE'!$C$4:$H$156,6,FALSE))</f>
        <v>TOYOTA AVANZA</v>
      </c>
      <c r="E27" s="15">
        <v>222425</v>
      </c>
      <c r="F27" s="15"/>
      <c r="G27" s="14" t="str">
        <f t="shared" si="2"/>
        <v>PERTALITE</v>
      </c>
      <c r="H27" s="17" t="str">
        <f>IF(C27="","",VLOOKUP(C27,'[1]MASTER LIST VEHICLE'!$C$4:$Q$156,15,FALSE))</f>
        <v>HC &amp; SUPPORT SERVICES</v>
      </c>
      <c r="I27" s="15">
        <v>74</v>
      </c>
      <c r="J27" s="19">
        <v>43489</v>
      </c>
      <c r="K27" s="20">
        <v>250000</v>
      </c>
      <c r="L27" s="21">
        <f t="shared" si="1"/>
        <v>31.25</v>
      </c>
      <c r="M27" s="22" t="str">
        <f>IF(C27="","",VLOOKUP(C27,'[1]MASTER LIST VEHICLE'!$C$4:$AD$154,28,FALSE))</f>
        <v>7000003617/10C0299JO</v>
      </c>
    </row>
    <row r="28" spans="2:13" s="4" customFormat="1" ht="12.75" x14ac:dyDescent="0.25">
      <c r="B28" s="29">
        <v>23</v>
      </c>
      <c r="C28" s="15" t="s">
        <v>17</v>
      </c>
      <c r="D28" s="16" t="str">
        <f>IF(C28="","",VLOOKUP(C28,'[1]MASTER LIST VEHICLE'!$C$4:$H$156,6,FALSE))</f>
        <v>FORD RANGER</v>
      </c>
      <c r="E28" s="15">
        <v>152744</v>
      </c>
      <c r="F28" s="15"/>
      <c r="G28" s="14" t="str">
        <f t="shared" si="2"/>
        <v>DEXLITE</v>
      </c>
      <c r="H28" s="17" t="str">
        <f>IF(C28="","",VLOOKUP(C28,'[1]MASTER LIST VEHICLE'!$C$4:$Q$156,15,FALSE))</f>
        <v>HC &amp; SUPPORT SERVICES</v>
      </c>
      <c r="I28" s="18">
        <v>75</v>
      </c>
      <c r="J28" s="19">
        <v>43490</v>
      </c>
      <c r="K28" s="20">
        <v>450000</v>
      </c>
      <c r="L28" s="21">
        <f t="shared" si="1"/>
        <v>52.631578947368418</v>
      </c>
      <c r="M28" s="22" t="str">
        <f>IF(C28="","",VLOOKUP(C28,'[1]MASTER LIST VEHICLE'!$C$4:$AD$154,28,FALSE))</f>
        <v>7000003617/10C0299JO</v>
      </c>
    </row>
    <row r="29" spans="2:13" s="4" customFormat="1" ht="12.75" x14ac:dyDescent="0.25">
      <c r="B29" s="29">
        <v>24</v>
      </c>
      <c r="C29" s="15" t="s">
        <v>33</v>
      </c>
      <c r="D29" s="16" t="str">
        <f>IF(C29="","",VLOOKUP(C29,'[1]MASTER LIST VEHICLE'!$C$4:$H$156,6,FALSE))</f>
        <v>TOYOTA AVANZA</v>
      </c>
      <c r="E29" s="15">
        <v>11896</v>
      </c>
      <c r="F29" s="15"/>
      <c r="G29" s="14" t="str">
        <f t="shared" si="2"/>
        <v>PERTALITE</v>
      </c>
      <c r="H29" s="17" t="str">
        <f>IF(C29="","",VLOOKUP(C29,'[1]MASTER LIST VEHICLE'!$C$4:$Q$156,15,FALSE))</f>
        <v>HC &amp; SUPPORT SERVICES</v>
      </c>
      <c r="I29" s="15">
        <v>76</v>
      </c>
      <c r="J29" s="19">
        <v>43490</v>
      </c>
      <c r="K29" s="20">
        <v>250000</v>
      </c>
      <c r="L29" s="21">
        <f t="shared" si="1"/>
        <v>31.25</v>
      </c>
      <c r="M29" s="22" t="str">
        <f>IF(C29="","",VLOOKUP(C29,'[1]MASTER LIST VEHICLE'!$C$4:$AD$154,28,FALSE))</f>
        <v>7000003617/10C0299JB</v>
      </c>
    </row>
    <row r="30" spans="2:13" s="4" customFormat="1" ht="12.75" x14ac:dyDescent="0.25">
      <c r="B30" s="29">
        <v>25</v>
      </c>
      <c r="C30" s="15" t="s">
        <v>36</v>
      </c>
      <c r="D30" s="16" t="str">
        <f>IF(C30="","",VLOOKUP(C30,'[1]MASTER LIST VEHICLE'!$C$4:$H$156,6,FALSE))</f>
        <v>TOYOTA HILUX</v>
      </c>
      <c r="E30" s="15">
        <v>10817</v>
      </c>
      <c r="F30" s="15"/>
      <c r="G30" s="14" t="str">
        <f t="shared" si="2"/>
        <v>DEXLITE</v>
      </c>
      <c r="H30" s="17" t="str">
        <f>IF(C30="","",VLOOKUP(C30,'[1]MASTER LIST VEHICLE'!$C$4:$Q$156,15,FALSE))</f>
        <v>MRC</v>
      </c>
      <c r="I30" s="18">
        <v>77</v>
      </c>
      <c r="J30" s="19">
        <v>43491</v>
      </c>
      <c r="K30" s="20">
        <v>450000</v>
      </c>
      <c r="L30" s="21">
        <f t="shared" si="1"/>
        <v>52.631578947368418</v>
      </c>
      <c r="M30" s="22" t="str">
        <f>IF(C30="","",VLOOKUP(C30,'[1]MASTER LIST VEHICLE'!$C$4:$AD$154,28,FALSE))</f>
        <v>7000003617/10C9060HG</v>
      </c>
    </row>
    <row r="31" spans="2:13" s="4" customFormat="1" ht="12.75" x14ac:dyDescent="0.25">
      <c r="B31" s="29">
        <v>26</v>
      </c>
      <c r="C31" s="15" t="s">
        <v>18</v>
      </c>
      <c r="D31" s="16" t="str">
        <f>IF(C31="","",VLOOKUP(C31,'[1]MASTER LIST VEHICLE'!$C$4:$H$156,6,FALSE))</f>
        <v>FORD RANGER</v>
      </c>
      <c r="E31" s="15">
        <v>129792</v>
      </c>
      <c r="F31" s="15"/>
      <c r="G31" s="14" t="str">
        <f t="shared" si="2"/>
        <v>DEXLITE</v>
      </c>
      <c r="H31" s="17" t="str">
        <f>IF(C31="","",VLOOKUP(C31,'[1]MASTER LIST VEHICLE'!$C$4:$Q$156,15,FALSE))</f>
        <v>PLAN TO SCRAP</v>
      </c>
      <c r="I31" s="15">
        <v>78</v>
      </c>
      <c r="J31" s="19">
        <v>43492</v>
      </c>
      <c r="K31" s="24">
        <v>400000</v>
      </c>
      <c r="L31" s="21">
        <f t="shared" si="1"/>
        <v>46.783625730994153</v>
      </c>
      <c r="M31" s="22" t="str">
        <f>IF(C31="","",VLOOKUP(C31,'[1]MASTER LIST VEHICLE'!$C$4:$AD$154,28,FALSE))</f>
        <v>7000003617/10C5030HY</v>
      </c>
    </row>
    <row r="32" spans="2:13" s="4" customFormat="1" ht="12.75" x14ac:dyDescent="0.25">
      <c r="B32" s="29">
        <v>27</v>
      </c>
      <c r="C32" s="23" t="s">
        <v>26</v>
      </c>
      <c r="D32" s="16" t="str">
        <f>IF(C32="","",VLOOKUP(C32,'[1]MASTER LIST VEHICLE'!$C$4:$H$156,6,FALSE))</f>
        <v>TOYOTA AVANZA</v>
      </c>
      <c r="E32" s="15"/>
      <c r="F32" s="15"/>
      <c r="G32" s="14" t="str">
        <f t="shared" si="2"/>
        <v>PERTALITE</v>
      </c>
      <c r="H32" s="17" t="str">
        <f>IF(C32="","",VLOOKUP(C32,'[1]MASTER LIST VEHICLE'!$C$4:$Q$156,15,FALSE))</f>
        <v>HC &amp; SUPPORT SERVICES</v>
      </c>
      <c r="I32" s="18">
        <v>79</v>
      </c>
      <c r="J32" s="19">
        <v>43491</v>
      </c>
      <c r="K32" s="20">
        <v>300000</v>
      </c>
      <c r="L32" s="21">
        <f t="shared" si="1"/>
        <v>37.5</v>
      </c>
      <c r="M32" s="22" t="str">
        <f>IF(C32="","",VLOOKUP(C32,'[1]MASTER LIST VEHICLE'!$C$4:$AD$154,28,FALSE))</f>
        <v>7000003617/10C0299JO</v>
      </c>
    </row>
    <row r="33" spans="2:13" s="4" customFormat="1" ht="12.75" x14ac:dyDescent="0.25">
      <c r="B33" s="29">
        <v>28</v>
      </c>
      <c r="C33" s="15" t="s">
        <v>32</v>
      </c>
      <c r="D33" s="16" t="str">
        <f>IF(C33="","",VLOOKUP(C33,'[1]MASTER LIST VEHICLE'!$C$4:$H$156,6,FALSE))</f>
        <v>TOYOTA HIACE</v>
      </c>
      <c r="E33" s="15">
        <v>4516</v>
      </c>
      <c r="F33" s="15"/>
      <c r="G33" s="14" t="str">
        <f t="shared" si="2"/>
        <v>PERTALITE</v>
      </c>
      <c r="H33" s="17" t="str">
        <f>IF(C33="","",VLOOKUP(C33,'[1]MASTER LIST VEHICLE'!$C$4:$Q$156,15,FALSE))</f>
        <v>HC &amp; SUPPORT SERVICES</v>
      </c>
      <c r="I33" s="15">
        <v>80</v>
      </c>
      <c r="J33" s="19">
        <v>43492</v>
      </c>
      <c r="K33" s="24">
        <v>500000</v>
      </c>
      <c r="L33" s="21">
        <f t="shared" si="1"/>
        <v>62.5</v>
      </c>
      <c r="M33" s="22" t="str">
        <f>IF(C33="","",VLOOKUP(C33,'[1]MASTER LIST VEHICLE'!$C$4:$AD$154,28,FALSE))</f>
        <v>7000003617/10C0299JO</v>
      </c>
    </row>
    <row r="34" spans="2:13" s="4" customFormat="1" ht="12.75" x14ac:dyDescent="0.25">
      <c r="B34" s="29">
        <v>29</v>
      </c>
      <c r="C34" s="23" t="s">
        <v>13</v>
      </c>
      <c r="D34" s="16" t="str">
        <f>IF(C34="","",VLOOKUP(C34,'[1]MASTER LIST VEHICLE'!$C$4:$H$156,6,FALSE))</f>
        <v>ISUZU PANTHER</v>
      </c>
      <c r="E34" s="15">
        <v>101439</v>
      </c>
      <c r="F34" s="15"/>
      <c r="G34" s="14" t="str">
        <f t="shared" si="2"/>
        <v>DEXLITE</v>
      </c>
      <c r="H34" s="17" t="str">
        <f>IF(C34="","",VLOOKUP(C34,'[1]MASTER LIST VEHICLE'!$C$4:$Q$156,15,FALSE))</f>
        <v>FINANCE &amp; CONTRACT MANAGEMENT</v>
      </c>
      <c r="I34" s="18">
        <v>81</v>
      </c>
      <c r="J34" s="19">
        <v>43492</v>
      </c>
      <c r="K34" s="20">
        <v>300000</v>
      </c>
      <c r="L34" s="21">
        <f t="shared" si="1"/>
        <v>35.087719298245617</v>
      </c>
      <c r="M34" s="22" t="str">
        <f>IF(C34="","",VLOOKUP(C34,'[1]MASTER LIST VEHICLE'!$C$4:$AD$154,28,FALSE))</f>
        <v>7000003617/10C0299KB</v>
      </c>
    </row>
    <row r="35" spans="2:13" s="4" customFormat="1" ht="12.75" x14ac:dyDescent="0.25">
      <c r="B35" s="29">
        <v>30</v>
      </c>
      <c r="C35" s="15" t="s">
        <v>31</v>
      </c>
      <c r="D35" s="16" t="str">
        <f>IF(C35="","",VLOOKUP(C35,'[1]MASTER LIST VEHICLE'!$C$4:$H$156,6,FALSE))</f>
        <v>TOYOTA AVANZA</v>
      </c>
      <c r="E35" s="15">
        <v>10717</v>
      </c>
      <c r="F35" s="15"/>
      <c r="G35" s="14" t="str">
        <f t="shared" si="2"/>
        <v>PERTALITE</v>
      </c>
      <c r="H35" s="17" t="str">
        <f>IF(C35="","",VLOOKUP(C35,'[1]MASTER LIST VEHICLE'!$C$4:$Q$156,15,FALSE))</f>
        <v>HC &amp; SUPPORT SERVICES</v>
      </c>
      <c r="I35" s="15">
        <v>82</v>
      </c>
      <c r="J35" s="19">
        <v>43492</v>
      </c>
      <c r="K35" s="20">
        <v>300000</v>
      </c>
      <c r="L35" s="21">
        <f t="shared" si="1"/>
        <v>37.5</v>
      </c>
      <c r="M35" s="22" t="str">
        <f>IF(C35="","",VLOOKUP(C35,'[1]MASTER LIST VEHICLE'!$C$4:$AD$154,28,FALSE))</f>
        <v>7000003617/10C0299JB</v>
      </c>
    </row>
    <row r="36" spans="2:13" s="4" customFormat="1" ht="12.75" x14ac:dyDescent="0.25">
      <c r="B36" s="29">
        <v>31</v>
      </c>
      <c r="C36" s="15" t="s">
        <v>16</v>
      </c>
      <c r="D36" s="16" t="str">
        <f>IF(C36="","",VLOOKUP(C36,'[1]MASTER LIST VEHICLE'!$C$4:$H$156,6,FALSE))</f>
        <v>TOYOTA INNOVA</v>
      </c>
      <c r="E36" s="15"/>
      <c r="F36" s="15"/>
      <c r="G36" s="14" t="str">
        <f t="shared" si="2"/>
        <v>DEXLITE</v>
      </c>
      <c r="H36" s="17" t="str">
        <f>IF(C36="","",VLOOKUP(C36,'[1]MASTER LIST VEHICLE'!$C$4:$Q$156,15,FALSE))</f>
        <v>MRC</v>
      </c>
      <c r="I36" s="18">
        <v>83</v>
      </c>
      <c r="J36" s="19">
        <v>43493</v>
      </c>
      <c r="K36" s="20">
        <v>400000</v>
      </c>
      <c r="L36" s="21">
        <f t="shared" si="1"/>
        <v>46.783625730994153</v>
      </c>
      <c r="M36" s="22" t="str">
        <f>IF(C36="","",VLOOKUP(C36,'[1]MASTER LIST VEHICLE'!$C$4:$AD$154,28,FALSE))</f>
        <v>7000003617/10C9060HG</v>
      </c>
    </row>
    <row r="37" spans="2:13" s="4" customFormat="1" ht="12.75" x14ac:dyDescent="0.25">
      <c r="B37" s="29">
        <v>32</v>
      </c>
      <c r="C37" s="15" t="s">
        <v>14</v>
      </c>
      <c r="D37" s="16" t="str">
        <f>IF(C37="","",VLOOKUP(C37,'[1]MASTER LIST VEHICLE'!$C$4:$H$156,6,FALSE))</f>
        <v>ISUZU PANTHER</v>
      </c>
      <c r="E37" s="15">
        <v>127878</v>
      </c>
      <c r="F37" s="15"/>
      <c r="G37" s="14" t="str">
        <f t="shared" si="2"/>
        <v>DEXLITE</v>
      </c>
      <c r="H37" s="17" t="str">
        <f>IF(C37="","",VLOOKUP(C37,'[1]MASTER LIST VEHICLE'!$C$4:$Q$156,15,FALSE))</f>
        <v>CRC</v>
      </c>
      <c r="I37" s="15">
        <v>84</v>
      </c>
      <c r="J37" s="19">
        <v>43493</v>
      </c>
      <c r="K37" s="24">
        <v>350000</v>
      </c>
      <c r="L37" s="21">
        <f t="shared" si="1"/>
        <v>40.935672514619881</v>
      </c>
      <c r="M37" s="22" t="str">
        <f>IF(C37="","",VLOOKUP(C37,'[1]MASTER LIST VEHICLE'!$C$4:$AD$154,28,FALSE))</f>
        <v>7000003617/10C0299JO</v>
      </c>
    </row>
    <row r="38" spans="2:13" s="4" customFormat="1" ht="12.75" x14ac:dyDescent="0.25">
      <c r="B38" s="29">
        <v>33</v>
      </c>
      <c r="C38" s="23" t="s">
        <v>19</v>
      </c>
      <c r="D38" s="16" t="s">
        <v>48</v>
      </c>
      <c r="E38" s="15">
        <v>273056</v>
      </c>
      <c r="F38" s="15"/>
      <c r="G38" s="14" t="str">
        <f t="shared" si="2"/>
        <v>DEXLITE</v>
      </c>
      <c r="H38" s="17" t="e">
        <f>IF(C38="","",VLOOKUP(C38,'[1]MASTER LIST VEHICLE'!$C$4:$Q$156,15,FALSE))</f>
        <v>#N/A</v>
      </c>
      <c r="I38" s="15">
        <v>85</v>
      </c>
      <c r="J38" s="19">
        <v>43493</v>
      </c>
      <c r="K38" s="20">
        <v>300000</v>
      </c>
      <c r="L38" s="21">
        <f t="shared" si="1"/>
        <v>35.087719298245617</v>
      </c>
      <c r="M38" s="22" t="e">
        <f>IF(C38="","",VLOOKUP(C38,'[1]MASTER LIST VEHICLE'!$C$4:$AD$154,28,FALSE))</f>
        <v>#N/A</v>
      </c>
    </row>
    <row r="39" spans="2:13" s="4" customFormat="1" ht="12.75" x14ac:dyDescent="0.25">
      <c r="B39" s="29">
        <v>34</v>
      </c>
      <c r="C39" s="15" t="s">
        <v>21</v>
      </c>
      <c r="D39" s="16" t="str">
        <f>IF(C39="","",VLOOKUP(C39,'[1]MASTER LIST VEHICLE'!$C$4:$H$156,6,FALSE))</f>
        <v>ISUZU PANTHER</v>
      </c>
      <c r="E39" s="15">
        <v>127799</v>
      </c>
      <c r="F39" s="15"/>
      <c r="G39" s="14" t="str">
        <f t="shared" si="2"/>
        <v>DEXLITE</v>
      </c>
      <c r="H39" s="17" t="str">
        <f>IF(C39="","",VLOOKUP(C39,'[1]MASTER LIST VEHICLE'!$C$4:$Q$156,15,FALSE))</f>
        <v>HC &amp; SUPPORT SERVICES</v>
      </c>
      <c r="I39" s="18">
        <v>86</v>
      </c>
      <c r="J39" s="19">
        <v>43494</v>
      </c>
      <c r="K39" s="20">
        <v>350000</v>
      </c>
      <c r="L39" s="21">
        <f t="shared" si="1"/>
        <v>40.935672514619881</v>
      </c>
      <c r="M39" s="22" t="str">
        <f>IF(C39="","",VLOOKUP(C39,'[1]MASTER LIST VEHICLE'!$C$4:$AD$154,28,FALSE))</f>
        <v>7000003617/10C0299HV</v>
      </c>
    </row>
    <row r="40" spans="2:13" s="4" customFormat="1" ht="12.75" x14ac:dyDescent="0.25">
      <c r="B40" s="29">
        <v>35</v>
      </c>
      <c r="C40" s="15" t="s">
        <v>35</v>
      </c>
      <c r="D40" s="16" t="str">
        <f>IF(C40="","",VLOOKUP(C40,'[1]MASTER LIST VEHICLE'!$C$4:$H$156,6,FALSE))</f>
        <v>TOYOTA FORTUNER</v>
      </c>
      <c r="E40" s="15">
        <v>3008</v>
      </c>
      <c r="F40" s="15"/>
      <c r="G40" s="14" t="str">
        <f t="shared" si="2"/>
        <v>DEXLITE</v>
      </c>
      <c r="H40" s="17" t="str">
        <f>IF(C40="","",VLOOKUP(C40,'[1]MASTER LIST VEHICLE'!$C$4:$Q$156,15,FALSE))</f>
        <v>MANAGEMENT</v>
      </c>
      <c r="I40" s="15">
        <v>87</v>
      </c>
      <c r="J40" s="19">
        <v>43494</v>
      </c>
      <c r="K40" s="24">
        <v>400000</v>
      </c>
      <c r="L40" s="21">
        <f t="shared" si="1"/>
        <v>46.783625730994153</v>
      </c>
      <c r="M40" s="22" t="str">
        <f>IF(C40="","",VLOOKUP(C40,'[1]MASTER LIST VEHICLE'!$C$4:$AD$154,28,FALSE))</f>
        <v>7000003617/10C0299JA</v>
      </c>
    </row>
    <row r="41" spans="2:13" s="4" customFormat="1" ht="12.75" x14ac:dyDescent="0.25">
      <c r="B41" s="29">
        <v>36</v>
      </c>
      <c r="C41" s="23" t="s">
        <v>26</v>
      </c>
      <c r="D41" s="16" t="str">
        <f>IF(C41="","",VLOOKUP(C41,'[1]MASTER LIST VEHICLE'!$C$4:$H$156,6,FALSE))</f>
        <v>TOYOTA AVANZA</v>
      </c>
      <c r="E41" s="15">
        <v>223320</v>
      </c>
      <c r="F41" s="15"/>
      <c r="G41" s="14" t="str">
        <f t="shared" si="2"/>
        <v>PERTALITE</v>
      </c>
      <c r="H41" s="17" t="str">
        <f>IF(C41="","",VLOOKUP(C41,'[1]MASTER LIST VEHICLE'!$C$4:$Q$156,15,FALSE))</f>
        <v>HC &amp; SUPPORT SERVICES</v>
      </c>
      <c r="I41" s="18">
        <v>88</v>
      </c>
      <c r="J41" s="19">
        <v>43494</v>
      </c>
      <c r="K41" s="20">
        <v>200000</v>
      </c>
      <c r="L41" s="21">
        <f t="shared" si="1"/>
        <v>25</v>
      </c>
      <c r="M41" s="22" t="str">
        <f>IF(C41="","",VLOOKUP(C41,'[1]MASTER LIST VEHICLE'!$C$4:$AD$154,28,FALSE))</f>
        <v>7000003617/10C0299JO</v>
      </c>
    </row>
    <row r="42" spans="2:13" s="4" customFormat="1" ht="12.75" x14ac:dyDescent="0.25">
      <c r="B42" s="29">
        <v>37</v>
      </c>
      <c r="C42" s="15" t="s">
        <v>34</v>
      </c>
      <c r="D42" s="16" t="str">
        <f>IF(C42="","",VLOOKUP(C42,'[1]MASTER LIST VEHICLE'!$C$4:$H$156,6,FALSE))</f>
        <v>ISUZU PANTHER</v>
      </c>
      <c r="E42" s="15"/>
      <c r="F42" s="15"/>
      <c r="G42" s="14" t="str">
        <f t="shared" si="2"/>
        <v>DEXLITE</v>
      </c>
      <c r="H42" s="17" t="str">
        <f>IF(C42="","",VLOOKUP(C42,'[1]MASTER LIST VEHICLE'!$C$4:$Q$156,15,FALSE))</f>
        <v>HC &amp; SUPPORT SERVICES</v>
      </c>
      <c r="I42" s="15">
        <v>89</v>
      </c>
      <c r="J42" s="19">
        <v>43495</v>
      </c>
      <c r="K42" s="20">
        <v>350000</v>
      </c>
      <c r="L42" s="21">
        <f t="shared" si="1"/>
        <v>40.935672514619881</v>
      </c>
      <c r="M42" s="22" t="str">
        <f>IF(C42="","",VLOOKUP(C42,'[1]MASTER LIST VEHICLE'!$C$4:$AD$154,28,FALSE))</f>
        <v>7000003617/10C0299JO</v>
      </c>
    </row>
    <row r="43" spans="2:13" s="4" customFormat="1" ht="12.75" x14ac:dyDescent="0.25">
      <c r="B43" s="29">
        <v>38</v>
      </c>
      <c r="C43" s="15" t="s">
        <v>19</v>
      </c>
      <c r="D43" s="16" t="s">
        <v>48</v>
      </c>
      <c r="E43" s="15" t="s">
        <v>28</v>
      </c>
      <c r="F43" s="15"/>
      <c r="G43" s="14" t="str">
        <f t="shared" si="2"/>
        <v>DEXLITE</v>
      </c>
      <c r="H43" s="17" t="e">
        <f>IF(C43="","",VLOOKUP(C43,'[1]MASTER LIST VEHICLE'!$C$4:$Q$156,15,FALSE))</f>
        <v>#N/A</v>
      </c>
      <c r="I43" s="18">
        <v>90</v>
      </c>
      <c r="J43" s="19">
        <v>43495</v>
      </c>
      <c r="K43" s="24">
        <v>300000</v>
      </c>
      <c r="L43" s="21">
        <f t="shared" si="1"/>
        <v>35.087719298245617</v>
      </c>
      <c r="M43" s="22" t="e">
        <f>IF(C43="","",VLOOKUP(C43,'[1]MASTER LIST VEHICLE'!$C$4:$AD$154,28,FALSE))</f>
        <v>#N/A</v>
      </c>
    </row>
    <row r="44" spans="2:13" s="4" customFormat="1" ht="12.75" x14ac:dyDescent="0.25">
      <c r="B44" s="30">
        <v>39</v>
      </c>
      <c r="C44" s="23" t="s">
        <v>32</v>
      </c>
      <c r="D44" s="16" t="str">
        <f>IF(C44="","",VLOOKUP(C44,'[1]MASTER LIST VEHICLE'!$C$4:$H$156,6,FALSE))</f>
        <v>TOYOTA HIACE</v>
      </c>
      <c r="E44" s="15">
        <v>5081</v>
      </c>
      <c r="F44" s="15"/>
      <c r="G44" s="14" t="str">
        <f t="shared" si="2"/>
        <v>PERTALITE</v>
      </c>
      <c r="H44" s="17" t="str">
        <f>IF(C44="","",VLOOKUP(C44,'[1]MASTER LIST VEHICLE'!$C$4:$Q$156,15,FALSE))</f>
        <v>HC &amp; SUPPORT SERVICES</v>
      </c>
      <c r="I44" s="15">
        <v>91</v>
      </c>
      <c r="J44" s="19">
        <v>43496</v>
      </c>
      <c r="K44" s="20">
        <v>500000</v>
      </c>
      <c r="L44" s="21">
        <f t="shared" si="1"/>
        <v>62.5</v>
      </c>
      <c r="M44" s="22" t="str">
        <f>IF(C44="","",VLOOKUP(C44,'[1]MASTER LIST VEHICLE'!$C$4:$AD$154,28,FALSE))</f>
        <v>7000003617/10C0299JO</v>
      </c>
    </row>
    <row r="45" spans="2:13" s="4" customFormat="1" ht="12.75" x14ac:dyDescent="0.25">
      <c r="B45" s="29">
        <v>40</v>
      </c>
      <c r="C45" s="15" t="s">
        <v>26</v>
      </c>
      <c r="D45" s="16" t="str">
        <f>IF(C45="","",VLOOKUP(C45,'[1]MASTER LIST VEHICLE'!$C$4:$H$156,6,FALSE))</f>
        <v>TOYOTA AVANZA</v>
      </c>
      <c r="E45" s="15">
        <v>223676</v>
      </c>
      <c r="F45" s="15"/>
      <c r="G45" s="14" t="str">
        <f t="shared" si="2"/>
        <v>PERTALITE</v>
      </c>
      <c r="H45" s="17" t="str">
        <f>IF(C45="","",VLOOKUP(C45,'[1]MASTER LIST VEHICLE'!$C$4:$Q$156,15,FALSE))</f>
        <v>HC &amp; SUPPORT SERVICES</v>
      </c>
      <c r="I45" s="18">
        <v>92</v>
      </c>
      <c r="J45" s="19">
        <v>43496</v>
      </c>
      <c r="K45" s="24">
        <v>250000</v>
      </c>
      <c r="L45" s="21">
        <f t="shared" si="1"/>
        <v>31.25</v>
      </c>
      <c r="M45" s="22" t="str">
        <f>IF(C45="","",VLOOKUP(C45,'[1]MASTER LIST VEHICLE'!$C$4:$AD$154,28,FALSE))</f>
        <v>7000003617/10C0299JO</v>
      </c>
    </row>
    <row r="46" spans="2:13" s="4" customFormat="1" ht="12.75" x14ac:dyDescent="0.25">
      <c r="B46" s="29">
        <v>41</v>
      </c>
      <c r="C46" s="23" t="s">
        <v>13</v>
      </c>
      <c r="D46" s="16" t="str">
        <f>IF(C46="","",VLOOKUP(C46,'[1]MASTER LIST VEHICLE'!$C$4:$H$156,6,FALSE))</f>
        <v>ISUZU PANTHER</v>
      </c>
      <c r="E46" s="15"/>
      <c r="F46" s="15"/>
      <c r="G46" s="14" t="str">
        <f t="shared" si="2"/>
        <v>DEXLITE</v>
      </c>
      <c r="H46" s="17" t="str">
        <f>IF(C46="","",VLOOKUP(C46,'[1]MASTER LIST VEHICLE'!$C$4:$Q$156,15,FALSE))</f>
        <v>FINANCE &amp; CONTRACT MANAGEMENT</v>
      </c>
      <c r="I46" s="15">
        <v>93</v>
      </c>
      <c r="J46" s="19">
        <v>43497</v>
      </c>
      <c r="K46" s="20">
        <v>300000</v>
      </c>
      <c r="L46" s="21">
        <f t="shared" si="1"/>
        <v>35.087719298245617</v>
      </c>
      <c r="M46" s="22" t="str">
        <f>IF(C46="","",VLOOKUP(C46,'[1]MASTER LIST VEHICLE'!$C$4:$AD$154,28,FALSE))</f>
        <v>7000003617/10C0299KB</v>
      </c>
    </row>
    <row r="47" spans="2:13" s="4" customFormat="1" ht="12.75" x14ac:dyDescent="0.25">
      <c r="B47" s="29">
        <v>42</v>
      </c>
      <c r="C47" s="15" t="s">
        <v>37</v>
      </c>
      <c r="D47" s="16" t="str">
        <f>IF(C47="","",VLOOKUP(C47,'[1]MASTER LIST VEHICLE'!$C$4:$H$156,6,FALSE))</f>
        <v>TOYOTA HILUX</v>
      </c>
      <c r="E47" s="15">
        <v>7918</v>
      </c>
      <c r="F47" s="15"/>
      <c r="G47" s="14" t="str">
        <f t="shared" si="2"/>
        <v>DEXLITE</v>
      </c>
      <c r="H47" s="17" t="str">
        <f>IF(C47="","",VLOOKUP(C47,'[1]MASTER LIST VEHICLE'!$C$4:$Q$156,15,FALSE))</f>
        <v>BUSINESS. DEV. &amp; CUSTOMER. SERV.</v>
      </c>
      <c r="I47" s="18">
        <v>94</v>
      </c>
      <c r="J47" s="19">
        <v>43497</v>
      </c>
      <c r="K47" s="20">
        <v>400000</v>
      </c>
      <c r="L47" s="21">
        <f t="shared" si="1"/>
        <v>46.783625730994153</v>
      </c>
      <c r="M47" s="22" t="str">
        <f>IF(C47="","",VLOOKUP(C47,'[1]MASTER LIST VEHICLE'!$C$4:$AD$154,28,FALSE))</f>
        <v>7000003617/10C0299FZ</v>
      </c>
    </row>
    <row r="48" spans="2:13" s="4" customFormat="1" ht="12.75" x14ac:dyDescent="0.25">
      <c r="B48" s="29">
        <v>43</v>
      </c>
      <c r="C48" s="15" t="s">
        <v>17</v>
      </c>
      <c r="D48" s="16" t="str">
        <f>IF(C48="","",VLOOKUP(C48,'[1]MASTER LIST VEHICLE'!$C$4:$H$156,6,FALSE))</f>
        <v>FORD RANGER</v>
      </c>
      <c r="E48" s="15"/>
      <c r="F48" s="15"/>
      <c r="G48" s="14" t="str">
        <f t="shared" si="2"/>
        <v>DEXLITE</v>
      </c>
      <c r="H48" s="17" t="str">
        <f>IF(C48="","",VLOOKUP(C48,'[1]MASTER LIST VEHICLE'!$C$4:$Q$156,15,FALSE))</f>
        <v>HC &amp; SUPPORT SERVICES</v>
      </c>
      <c r="I48" s="15">
        <v>95</v>
      </c>
      <c r="J48" s="19">
        <v>43497</v>
      </c>
      <c r="K48" s="24">
        <v>300000</v>
      </c>
      <c r="L48" s="21">
        <f t="shared" si="1"/>
        <v>35.087719298245617</v>
      </c>
      <c r="M48" s="22" t="str">
        <f>IF(C48="","",VLOOKUP(C48,'[1]MASTER LIST VEHICLE'!$C$4:$AD$154,28,FALSE))</f>
        <v>7000003617/10C0299JO</v>
      </c>
    </row>
    <row r="49" spans="2:13" ht="12.75" x14ac:dyDescent="0.25">
      <c r="B49" s="25"/>
      <c r="C49" s="26"/>
      <c r="D49" s="26"/>
      <c r="E49" s="26"/>
      <c r="F49" s="26"/>
      <c r="G49" s="26"/>
      <c r="H49" s="27"/>
      <c r="I49" s="11"/>
      <c r="J49" s="11"/>
      <c r="K49" s="28">
        <f>SUM(K6:K48)</f>
        <v>15000000</v>
      </c>
      <c r="L49" s="11"/>
      <c r="M49" s="11"/>
    </row>
    <row r="53" spans="2:13" x14ac:dyDescent="0.25">
      <c r="G53" s="9" t="s">
        <v>28</v>
      </c>
      <c r="H53" s="10" t="s">
        <v>28</v>
      </c>
    </row>
  </sheetData>
  <mergeCells count="1">
    <mergeCell ref="B3:M3"/>
  </mergeCells>
  <printOptions horizontalCentered="1"/>
  <pageMargins left="0.25" right="0" top="0.5" bottom="0.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4"/>
  <sheetViews>
    <sheetView showGridLines="0" zoomScale="115" zoomScaleNormal="115" zoomScaleSheetLayoutView="115" workbookViewId="0">
      <pane xSplit="8" ySplit="5" topLeftCell="I30" activePane="bottomRight" state="frozen"/>
      <selection activeCell="C6" sqref="C6:M48"/>
      <selection pane="topRight" activeCell="C6" sqref="C6:M48"/>
      <selection pane="bottomLeft" activeCell="C6" sqref="C6:M48"/>
      <selection pane="bottomRight" activeCell="C6" sqref="C6:M48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0.140625" style="9" customWidth="1"/>
    <col min="7" max="7" width="11.42578125" style="9" customWidth="1"/>
    <col min="8" max="8" width="33" style="10" customWidth="1"/>
    <col min="9" max="9" width="10" style="9" customWidth="1"/>
    <col min="10" max="10" width="11.42578125" style="9" customWidth="1"/>
    <col min="11" max="11" width="11.5703125" style="9" customWidth="1"/>
    <col min="12" max="12" width="8" style="9" customWidth="1"/>
    <col min="13" max="13" width="22" style="9" bestFit="1" customWidth="1"/>
    <col min="14" max="14" width="2.7109375" style="9" customWidth="1"/>
    <col min="15" max="17" width="9.140625" style="9"/>
    <col min="18" max="18" width="7" style="9" customWidth="1"/>
    <col min="19" max="16384" width="9.140625" style="9"/>
  </cols>
  <sheetData>
    <row r="1" spans="1:13" s="4" customFormat="1" ht="12" customHeight="1" x14ac:dyDescent="0.25">
      <c r="H1" s="5"/>
    </row>
    <row r="2" spans="1:13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pans="1:13" s="4" customFormat="1" ht="15.75" customHeight="1" x14ac:dyDescent="0.25">
      <c r="B3" s="140" t="s">
        <v>38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</row>
    <row r="5" spans="1:13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4</v>
      </c>
      <c r="G5" s="13" t="s">
        <v>22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29</v>
      </c>
      <c r="M5" s="13" t="s">
        <v>9</v>
      </c>
    </row>
    <row r="6" spans="1:13" s="7" customFormat="1" ht="15" customHeight="1" x14ac:dyDescent="0.25">
      <c r="A6" s="7" t="s">
        <v>28</v>
      </c>
      <c r="B6" s="31">
        <v>1</v>
      </c>
      <c r="C6" s="32" t="s">
        <v>11</v>
      </c>
      <c r="D6" s="33" t="str">
        <f>IF(C6="","",VLOOKUP(C6,'[1]MASTER LIST VEHICLE'!$C$4:$H$156,6,FALSE))</f>
        <v>TOYOTA FORTUNER</v>
      </c>
      <c r="E6" s="32">
        <v>87070</v>
      </c>
      <c r="F6" s="32"/>
      <c r="G6" s="34" t="str">
        <f t="shared" ref="G6:G48" si="0">IF(D6="","",IF(OR(D6="TOYOTA KIJANG",D6="ISUZU PANTHER",D6="TOYOTA INNOVA",D6="TOYOTA FORTUNER",D6="FORD RANGER",D6="TOYOTA HILUX"),"DEXLITE","PERTALITE"))</f>
        <v>DEXLITE</v>
      </c>
      <c r="H6" s="35" t="str">
        <f>IF(C6="","",VLOOKUP(C6,'[1]MASTER LIST VEHICLE'!$C$4:$Q$156,15,FALSE))</f>
        <v>MANAGEMENT</v>
      </c>
      <c r="I6" s="36">
        <v>96</v>
      </c>
      <c r="J6" s="37">
        <v>43497</v>
      </c>
      <c r="K6" s="38">
        <v>300000</v>
      </c>
      <c r="L6" s="39">
        <f>IF(G6="DEXLITE",K6/8550,IF(G6="PERTALITE",K6/8000,""))</f>
        <v>35.087719298245617</v>
      </c>
      <c r="M6" s="40" t="str">
        <f>IF(C6="","",VLOOKUP(C6,'[1]MASTER LIST VEHICLE'!$C$4:$AD$154,28,FALSE))</f>
        <v>7000003617/10C0299JA</v>
      </c>
    </row>
    <row r="7" spans="1:13" s="7" customFormat="1" ht="15" customHeight="1" x14ac:dyDescent="0.25">
      <c r="B7" s="31">
        <v>2</v>
      </c>
      <c r="C7" s="32" t="s">
        <v>33</v>
      </c>
      <c r="D7" s="33" t="str">
        <f>IF(C7="","",VLOOKUP(C7,'[1]MASTER LIST VEHICLE'!$C$4:$H$156,6,FALSE))</f>
        <v>TOYOTA AVANZA</v>
      </c>
      <c r="E7" s="32">
        <v>1220</v>
      </c>
      <c r="F7" s="32"/>
      <c r="G7" s="34" t="str">
        <f t="shared" si="0"/>
        <v>PERTALITE</v>
      </c>
      <c r="H7" s="35" t="str">
        <f>IF(C7="","",VLOOKUP(C7,'[1]MASTER LIST VEHICLE'!$C$4:$Q$156,15,FALSE))</f>
        <v>HC &amp; SUPPORT SERVICES</v>
      </c>
      <c r="I7" s="32">
        <v>97</v>
      </c>
      <c r="J7" s="37">
        <v>43498</v>
      </c>
      <c r="K7" s="38">
        <v>200000</v>
      </c>
      <c r="L7" s="39">
        <f t="shared" ref="L7:L48" si="1">IF(G7="DEXLITE",K7/8550,IF(G7="PERTALITE",K7/8000,""))</f>
        <v>25</v>
      </c>
      <c r="M7" s="40" t="str">
        <f>IF(C7="","",VLOOKUP(C7,'[1]MASTER LIST VEHICLE'!$C$4:$AD$154,28,FALSE))</f>
        <v>7000003617/10C0299JB</v>
      </c>
    </row>
    <row r="8" spans="1:13" s="7" customFormat="1" ht="15" customHeight="1" x14ac:dyDescent="0.25">
      <c r="B8" s="31">
        <v>3</v>
      </c>
      <c r="C8" s="32" t="s">
        <v>14</v>
      </c>
      <c r="D8" s="33" t="str">
        <f>IF(C8="","",VLOOKUP(C8,'[1]MASTER LIST VEHICLE'!$C$4:$H$156,6,FALSE))</f>
        <v>ISUZU PANTHER</v>
      </c>
      <c r="E8" s="32">
        <v>123416</v>
      </c>
      <c r="F8" s="32"/>
      <c r="G8" s="34" t="str">
        <f t="shared" si="0"/>
        <v>DEXLITE</v>
      </c>
      <c r="H8" s="35" t="str">
        <f>IF(C8="","",VLOOKUP(C8,'[1]MASTER LIST VEHICLE'!$C$4:$Q$156,15,FALSE))</f>
        <v>CRC</v>
      </c>
      <c r="I8" s="36">
        <v>98</v>
      </c>
      <c r="J8" s="37">
        <v>43498</v>
      </c>
      <c r="K8" s="38">
        <v>350000</v>
      </c>
      <c r="L8" s="39">
        <f t="shared" si="1"/>
        <v>40.935672514619881</v>
      </c>
      <c r="M8" s="40" t="str">
        <f>IF(C8="","",VLOOKUP(C8,'[1]MASTER LIST VEHICLE'!$C$4:$AD$154,28,FALSE))</f>
        <v>7000003617/10C0299JO</v>
      </c>
    </row>
    <row r="9" spans="1:13" s="4" customFormat="1" ht="14.25" customHeight="1" x14ac:dyDescent="0.25">
      <c r="B9" s="31">
        <v>4</v>
      </c>
      <c r="C9" s="41" t="s">
        <v>26</v>
      </c>
      <c r="D9" s="33" t="str">
        <f>IF(C9="","",VLOOKUP(C9,'[1]MASTER LIST VEHICLE'!$C$4:$H$156,6,FALSE))</f>
        <v>TOYOTA AVANZA</v>
      </c>
      <c r="E9" s="41">
        <v>224029</v>
      </c>
      <c r="F9" s="41"/>
      <c r="G9" s="34" t="str">
        <f t="shared" si="0"/>
        <v>PERTALITE</v>
      </c>
      <c r="H9" s="35" t="str">
        <f>IF(C9="","",VLOOKUP(C9,'[1]MASTER LIST VEHICLE'!$C$4:$Q$156,15,FALSE))</f>
        <v>HC &amp; SUPPORT SERVICES</v>
      </c>
      <c r="I9" s="32">
        <v>99</v>
      </c>
      <c r="J9" s="37">
        <v>43498</v>
      </c>
      <c r="K9" s="38">
        <v>250000</v>
      </c>
      <c r="L9" s="39">
        <f t="shared" si="1"/>
        <v>31.25</v>
      </c>
      <c r="M9" s="40" t="str">
        <f>IF(C9="","",VLOOKUP(C9,'[1]MASTER LIST VEHICLE'!$C$4:$AD$154,28,FALSE))</f>
        <v>7000003617/10C0299JO</v>
      </c>
    </row>
    <row r="10" spans="1:13" s="7" customFormat="1" ht="15" customHeight="1" x14ac:dyDescent="0.25">
      <c r="B10" s="31">
        <v>5</v>
      </c>
      <c r="C10" s="32" t="s">
        <v>34</v>
      </c>
      <c r="D10" s="33" t="str">
        <f>IF(C10="","",VLOOKUP(C10,'[1]MASTER LIST VEHICLE'!$C$4:$H$156,6,FALSE))</f>
        <v>ISUZU PANTHER</v>
      </c>
      <c r="E10" s="32">
        <v>268137</v>
      </c>
      <c r="F10" s="32"/>
      <c r="G10" s="34" t="str">
        <f t="shared" si="0"/>
        <v>DEXLITE</v>
      </c>
      <c r="H10" s="35" t="str">
        <f>IF(C10="","",VLOOKUP(C10,'[1]MASTER LIST VEHICLE'!$C$4:$Q$156,15,FALSE))</f>
        <v>HC &amp; SUPPORT SERVICES</v>
      </c>
      <c r="I10" s="36">
        <v>100</v>
      </c>
      <c r="J10" s="37">
        <v>43499</v>
      </c>
      <c r="K10" s="38">
        <v>350000</v>
      </c>
      <c r="L10" s="39">
        <f t="shared" si="1"/>
        <v>40.935672514619881</v>
      </c>
      <c r="M10" s="40" t="str">
        <f>IF(C10="","",VLOOKUP(C10,'[1]MASTER LIST VEHICLE'!$C$4:$AD$154,28,FALSE))</f>
        <v>7000003617/10C0299JO</v>
      </c>
    </row>
    <row r="11" spans="1:13" s="7" customFormat="1" ht="15" customHeight="1" x14ac:dyDescent="0.25">
      <c r="B11" s="31">
        <v>6</v>
      </c>
      <c r="C11" s="32" t="s">
        <v>35</v>
      </c>
      <c r="D11" s="33" t="str">
        <f>IF(C11="","",VLOOKUP(C11,'[1]MASTER LIST VEHICLE'!$C$4:$H$156,6,FALSE))</f>
        <v>TOYOTA FORTUNER</v>
      </c>
      <c r="E11" s="32">
        <v>3454</v>
      </c>
      <c r="F11" s="32"/>
      <c r="G11" s="34" t="str">
        <f t="shared" si="0"/>
        <v>DEXLITE</v>
      </c>
      <c r="H11" s="35" t="str">
        <f>IF(C11="","",VLOOKUP(C11,'[1]MASTER LIST VEHICLE'!$C$4:$Q$156,15,FALSE))</f>
        <v>MANAGEMENT</v>
      </c>
      <c r="I11" s="32">
        <v>1</v>
      </c>
      <c r="J11" s="37">
        <v>43500</v>
      </c>
      <c r="K11" s="38">
        <v>500000</v>
      </c>
      <c r="L11" s="39">
        <f t="shared" si="1"/>
        <v>58.479532163742689</v>
      </c>
      <c r="M11" s="40" t="str">
        <f>IF(C11="","",VLOOKUP(C11,'[1]MASTER LIST VEHICLE'!$C$4:$AD$154,28,FALSE))</f>
        <v>7000003617/10C0299JA</v>
      </c>
    </row>
    <row r="12" spans="1:13" s="7" customFormat="1" ht="16.5" customHeight="1" x14ac:dyDescent="0.25">
      <c r="B12" s="31">
        <v>7</v>
      </c>
      <c r="C12" s="32" t="s">
        <v>16</v>
      </c>
      <c r="D12" s="33" t="str">
        <f>IF(C12="","",VLOOKUP(C12,'[1]MASTER LIST VEHICLE'!$C$4:$H$156,6,FALSE))</f>
        <v>TOYOTA INNOVA</v>
      </c>
      <c r="E12" s="32">
        <v>39835</v>
      </c>
      <c r="F12" s="32"/>
      <c r="G12" s="34" t="str">
        <f t="shared" si="0"/>
        <v>DEXLITE</v>
      </c>
      <c r="H12" s="35" t="str">
        <f>IF(C12="","",VLOOKUP(C12,'[1]MASTER LIST VEHICLE'!$C$4:$Q$156,15,FALSE))</f>
        <v>MRC</v>
      </c>
      <c r="I12" s="36">
        <v>2</v>
      </c>
      <c r="J12" s="37">
        <v>43500</v>
      </c>
      <c r="K12" s="38">
        <v>450000</v>
      </c>
      <c r="L12" s="39">
        <f t="shared" si="1"/>
        <v>52.631578947368418</v>
      </c>
      <c r="M12" s="40" t="str">
        <f>IF(C12="","",VLOOKUP(C12,'[1]MASTER LIST VEHICLE'!$C$4:$AD$154,28,FALSE))</f>
        <v>7000003617/10C9060HG</v>
      </c>
    </row>
    <row r="13" spans="1:13" s="8" customFormat="1" ht="14.25" customHeight="1" x14ac:dyDescent="0.25">
      <c r="B13" s="31">
        <v>8</v>
      </c>
      <c r="C13" s="41" t="s">
        <v>10</v>
      </c>
      <c r="D13" s="33" t="str">
        <f>IF(C13="","",VLOOKUP(C13,'[1]MASTER LIST VEHICLE'!$C$4:$H$156,6,FALSE))</f>
        <v>TOYOTA FORTUNER</v>
      </c>
      <c r="E13" s="32">
        <v>54890</v>
      </c>
      <c r="F13" s="32"/>
      <c r="G13" s="34" t="str">
        <f t="shared" si="0"/>
        <v>DEXLITE</v>
      </c>
      <c r="H13" s="35" t="str">
        <f>IF(C13="","",VLOOKUP(C13,'[1]MASTER LIST VEHICLE'!$C$4:$Q$156,15,FALSE))</f>
        <v>MANAGEMENT</v>
      </c>
      <c r="I13" s="32">
        <v>3</v>
      </c>
      <c r="J13" s="37">
        <v>43500</v>
      </c>
      <c r="K13" s="38">
        <v>400000</v>
      </c>
      <c r="L13" s="39">
        <f t="shared" si="1"/>
        <v>46.783625730994153</v>
      </c>
      <c r="M13" s="40" t="str">
        <f>IF(C13="","",VLOOKUP(C13,'[1]MASTER LIST VEHICLE'!$C$4:$AD$154,28,FALSE))</f>
        <v>7000003617/10C0299JO</v>
      </c>
    </row>
    <row r="14" spans="1:13" s="8" customFormat="1" ht="15" customHeight="1" x14ac:dyDescent="0.25">
      <c r="B14" s="31">
        <v>9</v>
      </c>
      <c r="C14" s="32" t="s">
        <v>32</v>
      </c>
      <c r="D14" s="33" t="str">
        <f>IF(C14="","",VLOOKUP(C14,'[1]MASTER LIST VEHICLE'!$C$4:$H$156,6,FALSE))</f>
        <v>TOYOTA HIACE</v>
      </c>
      <c r="E14" s="32">
        <v>5584</v>
      </c>
      <c r="F14" s="32"/>
      <c r="G14" s="34" t="str">
        <f t="shared" si="0"/>
        <v>PERTALITE</v>
      </c>
      <c r="H14" s="35" t="str">
        <f>IF(C14="","",VLOOKUP(C14,'[1]MASTER LIST VEHICLE'!$C$4:$Q$156,15,FALSE))</f>
        <v>HC &amp; SUPPORT SERVICES</v>
      </c>
      <c r="I14" s="36">
        <v>4</v>
      </c>
      <c r="J14" s="37">
        <v>43500</v>
      </c>
      <c r="K14" s="38">
        <v>500000</v>
      </c>
      <c r="L14" s="39">
        <f t="shared" si="1"/>
        <v>62.5</v>
      </c>
      <c r="M14" s="40" t="str">
        <f>IF(C14="","",VLOOKUP(C14,'[1]MASTER LIST VEHICLE'!$C$4:$AD$154,28,FALSE))</f>
        <v>7000003617/10C0299JO</v>
      </c>
    </row>
    <row r="15" spans="1:13" s="4" customFormat="1" ht="15" customHeight="1" x14ac:dyDescent="0.25">
      <c r="B15" s="31">
        <v>10</v>
      </c>
      <c r="C15" s="32" t="s">
        <v>12</v>
      </c>
      <c r="D15" s="33" t="str">
        <f>IF(C15="","",VLOOKUP(C15,'[1]MASTER LIST VEHICLE'!$C$4:$H$156,6,FALSE))</f>
        <v>FORD RANGER</v>
      </c>
      <c r="E15" s="32">
        <v>68966</v>
      </c>
      <c r="F15" s="32"/>
      <c r="G15" s="34" t="str">
        <f t="shared" si="0"/>
        <v>DEXLITE</v>
      </c>
      <c r="H15" s="35" t="str">
        <f>IF(C15="","",VLOOKUP(C15,'[1]MASTER LIST VEHICLE'!$C$4:$Q$156,15,FALSE))</f>
        <v>PARTS OPERATION &amp; DISTRIBUTION LOBU</v>
      </c>
      <c r="I15" s="32">
        <v>5</v>
      </c>
      <c r="J15" s="37">
        <v>43501</v>
      </c>
      <c r="K15" s="42">
        <v>450000</v>
      </c>
      <c r="L15" s="39">
        <f t="shared" si="1"/>
        <v>52.631578947368418</v>
      </c>
      <c r="M15" s="40" t="str">
        <f>IF(C15="","",VLOOKUP(C15,'[1]MASTER LIST VEHICLE'!$C$4:$AD$154,28,FALSE))</f>
        <v>7000003617/10C5030HY</v>
      </c>
    </row>
    <row r="16" spans="1:13" s="4" customFormat="1" ht="15" customHeight="1" x14ac:dyDescent="0.25">
      <c r="B16" s="31">
        <v>11</v>
      </c>
      <c r="C16" s="32" t="s">
        <v>19</v>
      </c>
      <c r="D16" s="33" t="s">
        <v>48</v>
      </c>
      <c r="E16" s="32">
        <v>273647</v>
      </c>
      <c r="F16" s="32"/>
      <c r="G16" s="34" t="str">
        <f t="shared" si="0"/>
        <v>DEXLITE</v>
      </c>
      <c r="H16" s="35" t="e">
        <f>IF(C16="","",VLOOKUP(C16,'[1]MASTER LIST VEHICLE'!$C$4:$Q$156,15,FALSE))</f>
        <v>#N/A</v>
      </c>
      <c r="I16" s="36">
        <v>6</v>
      </c>
      <c r="J16" s="37">
        <v>43501</v>
      </c>
      <c r="K16" s="42">
        <v>400000</v>
      </c>
      <c r="L16" s="39">
        <f t="shared" si="1"/>
        <v>46.783625730994153</v>
      </c>
      <c r="M16" s="40" t="e">
        <f>IF(C16="","",VLOOKUP(C16,'[1]MASTER LIST VEHICLE'!$C$4:$AD$154,28,FALSE))</f>
        <v>#N/A</v>
      </c>
    </row>
    <row r="17" spans="2:13" s="4" customFormat="1" ht="15" x14ac:dyDescent="0.25">
      <c r="B17" s="31">
        <v>12</v>
      </c>
      <c r="C17" s="41" t="s">
        <v>26</v>
      </c>
      <c r="D17" s="33" t="str">
        <f>IF(C17="","",VLOOKUP(C17,'[1]MASTER LIST VEHICLE'!$C$4:$H$156,6,FALSE))</f>
        <v>TOYOTA AVANZA</v>
      </c>
      <c r="E17" s="32"/>
      <c r="F17" s="32"/>
      <c r="G17" s="34" t="str">
        <f t="shared" si="0"/>
        <v>PERTALITE</v>
      </c>
      <c r="H17" s="35" t="str">
        <f>IF(C17="","",VLOOKUP(C17,'[1]MASTER LIST VEHICLE'!$C$4:$Q$156,15,FALSE))</f>
        <v>HC &amp; SUPPORT SERVICES</v>
      </c>
      <c r="I17" s="32">
        <v>7</v>
      </c>
      <c r="J17" s="37">
        <v>43502</v>
      </c>
      <c r="K17" s="38">
        <v>300000</v>
      </c>
      <c r="L17" s="39">
        <f t="shared" si="1"/>
        <v>37.5</v>
      </c>
      <c r="M17" s="40" t="str">
        <f>IF(C17="","",VLOOKUP(C17,'[1]MASTER LIST VEHICLE'!$C$4:$AD$154,28,FALSE))</f>
        <v>7000003617/10C0299JO</v>
      </c>
    </row>
    <row r="18" spans="2:13" s="4" customFormat="1" ht="15" x14ac:dyDescent="0.25">
      <c r="B18" s="31">
        <v>13</v>
      </c>
      <c r="C18" s="32" t="s">
        <v>31</v>
      </c>
      <c r="D18" s="33" t="str">
        <f>IF(C18="","",VLOOKUP(C18,'[1]MASTER LIST VEHICLE'!$C$4:$H$156,6,FALSE))</f>
        <v>TOYOTA AVANZA</v>
      </c>
      <c r="E18" s="32">
        <v>11120</v>
      </c>
      <c r="F18" s="32"/>
      <c r="G18" s="34" t="str">
        <f t="shared" si="0"/>
        <v>PERTALITE</v>
      </c>
      <c r="H18" s="35" t="str">
        <f>IF(C18="","",VLOOKUP(C18,'[1]MASTER LIST VEHICLE'!$C$4:$Q$156,15,FALSE))</f>
        <v>HC &amp; SUPPORT SERVICES</v>
      </c>
      <c r="I18" s="36">
        <v>8</v>
      </c>
      <c r="J18" s="37">
        <v>43502</v>
      </c>
      <c r="K18" s="38">
        <v>300000</v>
      </c>
      <c r="L18" s="39">
        <f t="shared" si="1"/>
        <v>37.5</v>
      </c>
      <c r="M18" s="40" t="str">
        <f>IF(C18="","",VLOOKUP(C18,'[1]MASTER LIST VEHICLE'!$C$4:$AD$154,28,FALSE))</f>
        <v>7000003617/10C0299JB</v>
      </c>
    </row>
    <row r="19" spans="2:13" s="4" customFormat="1" ht="15" x14ac:dyDescent="0.25">
      <c r="B19" s="31">
        <v>14</v>
      </c>
      <c r="C19" s="32" t="s">
        <v>14</v>
      </c>
      <c r="D19" s="33" t="str">
        <f>IF(C19="","",VLOOKUP(C19,'[1]MASTER LIST VEHICLE'!$C$4:$H$156,6,FALSE))</f>
        <v>ISUZU PANTHER</v>
      </c>
      <c r="E19" s="32">
        <v>123850</v>
      </c>
      <c r="F19" s="32"/>
      <c r="G19" s="34" t="str">
        <f t="shared" si="0"/>
        <v>DEXLITE</v>
      </c>
      <c r="H19" s="35" t="str">
        <f>IF(C19="","",VLOOKUP(C19,'[1]MASTER LIST VEHICLE'!$C$4:$Q$156,15,FALSE))</f>
        <v>CRC</v>
      </c>
      <c r="I19" s="32">
        <v>9</v>
      </c>
      <c r="J19" s="37">
        <v>43503</v>
      </c>
      <c r="K19" s="42">
        <v>350000</v>
      </c>
      <c r="L19" s="39">
        <f t="shared" si="1"/>
        <v>40.935672514619881</v>
      </c>
      <c r="M19" s="40" t="str">
        <f>IF(C19="","",VLOOKUP(C19,'[1]MASTER LIST VEHICLE'!$C$4:$AD$154,28,FALSE))</f>
        <v>7000003617/10C0299JO</v>
      </c>
    </row>
    <row r="20" spans="2:13" s="4" customFormat="1" ht="15" x14ac:dyDescent="0.25">
      <c r="B20" s="31">
        <v>15</v>
      </c>
      <c r="C20" s="41" t="s">
        <v>34</v>
      </c>
      <c r="D20" s="33" t="str">
        <f>IF(C20="","",VLOOKUP(C20,'[1]MASTER LIST VEHICLE'!$C$4:$H$156,6,FALSE))</f>
        <v>ISUZU PANTHER</v>
      </c>
      <c r="E20" s="32">
        <v>268477</v>
      </c>
      <c r="F20" s="32"/>
      <c r="G20" s="34" t="str">
        <f>IF(D20="","",IF(OR(D20="TOYOTA KIJANG",D20="ISUZU PANTHER",D20="TOYOTA INNOVA",D20="TOYOTA FORTUNER",D20="FORD RANGER",D20="TOYOTA HILUX"),"DEXLITE","PERTALITE"))</f>
        <v>DEXLITE</v>
      </c>
      <c r="H20" s="35" t="str">
        <f>IF(C20="","",VLOOKUP(C20,'[1]MASTER LIST VEHICLE'!$C$4:$Q$156,15,FALSE))</f>
        <v>HC &amp; SUPPORT SERVICES</v>
      </c>
      <c r="I20" s="36">
        <v>10</v>
      </c>
      <c r="J20" s="37">
        <v>43503</v>
      </c>
      <c r="K20" s="38">
        <v>250000</v>
      </c>
      <c r="L20" s="39">
        <f t="shared" si="1"/>
        <v>29.239766081871345</v>
      </c>
      <c r="M20" s="40" t="str">
        <f>IF(C20="","",VLOOKUP(C20,'[1]MASTER LIST VEHICLE'!$C$4:$AD$154,28,FALSE))</f>
        <v>7000003617/10C0299JO</v>
      </c>
    </row>
    <row r="21" spans="2:13" s="4" customFormat="1" ht="15" x14ac:dyDescent="0.25">
      <c r="B21" s="31">
        <v>16</v>
      </c>
      <c r="C21" s="32" t="s">
        <v>13</v>
      </c>
      <c r="D21" s="33" t="str">
        <f>IF(C21="","",VLOOKUP(C21,'[1]MASTER LIST VEHICLE'!$C$4:$H$156,6,FALSE))</f>
        <v>ISUZU PANTHER</v>
      </c>
      <c r="E21" s="32">
        <v>102107</v>
      </c>
      <c r="F21" s="32"/>
      <c r="G21" s="34" t="str">
        <f t="shared" si="0"/>
        <v>DEXLITE</v>
      </c>
      <c r="H21" s="35" t="str">
        <f>IF(C21="","",VLOOKUP(C21,'[1]MASTER LIST VEHICLE'!$C$4:$Q$156,15,FALSE))</f>
        <v>FINANCE &amp; CONTRACT MANAGEMENT</v>
      </c>
      <c r="I21" s="32">
        <v>11</v>
      </c>
      <c r="J21" s="37">
        <v>43503</v>
      </c>
      <c r="K21" s="38">
        <v>400000</v>
      </c>
      <c r="L21" s="39">
        <f t="shared" si="1"/>
        <v>46.783625730994153</v>
      </c>
      <c r="M21" s="40" t="str">
        <f>IF(C21="","",VLOOKUP(C21,'[1]MASTER LIST VEHICLE'!$C$4:$AD$154,28,FALSE))</f>
        <v>7000003617/10C0299KB</v>
      </c>
    </row>
    <row r="22" spans="2:13" s="4" customFormat="1" ht="15" x14ac:dyDescent="0.25">
      <c r="B22" s="31">
        <v>17</v>
      </c>
      <c r="C22" s="32" t="s">
        <v>19</v>
      </c>
      <c r="D22" s="33" t="s">
        <v>48</v>
      </c>
      <c r="E22" s="32">
        <v>274102</v>
      </c>
      <c r="F22" s="32"/>
      <c r="G22" s="34" t="str">
        <f t="shared" si="0"/>
        <v>DEXLITE</v>
      </c>
      <c r="H22" s="35" t="e">
        <f>IF(C22="","",VLOOKUP(C22,'[1]MASTER LIST VEHICLE'!$C$4:$Q$156,15,FALSE))</f>
        <v>#N/A</v>
      </c>
      <c r="I22" s="36">
        <v>12</v>
      </c>
      <c r="J22" s="37">
        <v>43503</v>
      </c>
      <c r="K22" s="42">
        <v>350000</v>
      </c>
      <c r="L22" s="39">
        <f t="shared" si="1"/>
        <v>40.935672514619881</v>
      </c>
      <c r="M22" s="40" t="e">
        <f>IF(C22="","",VLOOKUP(C22,'[1]MASTER LIST VEHICLE'!$C$4:$AD$154,28,FALSE))</f>
        <v>#N/A</v>
      </c>
    </row>
    <row r="23" spans="2:13" s="4" customFormat="1" ht="15" x14ac:dyDescent="0.25">
      <c r="B23" s="31">
        <v>18</v>
      </c>
      <c r="C23" s="41" t="s">
        <v>32</v>
      </c>
      <c r="D23" s="33" t="str">
        <f>IF(C23="","",VLOOKUP(C23,'[1]MASTER LIST VEHICLE'!$C$4:$H$156,6,FALSE))</f>
        <v>TOYOTA HIACE</v>
      </c>
      <c r="E23" s="32">
        <v>6108</v>
      </c>
      <c r="F23" s="32"/>
      <c r="G23" s="34" t="str">
        <f t="shared" si="0"/>
        <v>PERTALITE</v>
      </c>
      <c r="H23" s="35" t="str">
        <f>IF(C23="","",VLOOKUP(C23,'[1]MASTER LIST VEHICLE'!$C$4:$Q$156,15,FALSE))</f>
        <v>HC &amp; SUPPORT SERVICES</v>
      </c>
      <c r="I23" s="32">
        <v>13</v>
      </c>
      <c r="J23" s="37">
        <v>43504</v>
      </c>
      <c r="K23" s="38">
        <v>500000</v>
      </c>
      <c r="L23" s="39">
        <f t="shared" si="1"/>
        <v>62.5</v>
      </c>
      <c r="M23" s="40" t="str">
        <f>IF(C23="","",VLOOKUP(C23,'[1]MASTER LIST VEHICLE'!$C$4:$AD$154,28,FALSE))</f>
        <v>7000003617/10C0299JO</v>
      </c>
    </row>
    <row r="24" spans="2:13" s="4" customFormat="1" ht="15" x14ac:dyDescent="0.25">
      <c r="B24" s="31">
        <v>19</v>
      </c>
      <c r="C24" s="32" t="s">
        <v>20</v>
      </c>
      <c r="D24" s="33" t="str">
        <f>IF(C24="","",VLOOKUP(C24,'[1]MASTER LIST VEHICLE'!$C$4:$H$156,6,FALSE))</f>
        <v>ISUZU PANTHER</v>
      </c>
      <c r="E24" s="32">
        <v>59159</v>
      </c>
      <c r="F24" s="32"/>
      <c r="G24" s="34" t="str">
        <f t="shared" si="0"/>
        <v>DEXLITE</v>
      </c>
      <c r="H24" s="35" t="str">
        <f>IF(C24="","",VLOOKUP(C24,'[1]MASTER LIST VEHICLE'!$C$4:$Q$156,15,FALSE))</f>
        <v>PARTS OPERATION &amp; DISTRIBUTION LOBU</v>
      </c>
      <c r="I24" s="36">
        <v>14</v>
      </c>
      <c r="J24" s="37">
        <v>43505</v>
      </c>
      <c r="K24" s="38">
        <v>300000</v>
      </c>
      <c r="L24" s="39">
        <f t="shared" si="1"/>
        <v>35.087719298245617</v>
      </c>
      <c r="M24" s="40" t="str">
        <f>IF(C24="","",VLOOKUP(C24,'[1]MASTER LIST VEHICLE'!$C$4:$AD$154,28,FALSE))</f>
        <v>7000003617/10C0230HY</v>
      </c>
    </row>
    <row r="25" spans="2:13" s="4" customFormat="1" ht="15" x14ac:dyDescent="0.25">
      <c r="B25" s="31">
        <v>20</v>
      </c>
      <c r="C25" s="32" t="s">
        <v>19</v>
      </c>
      <c r="D25" s="33" t="s">
        <v>48</v>
      </c>
      <c r="E25" s="32">
        <v>274505</v>
      </c>
      <c r="F25" s="32"/>
      <c r="G25" s="34" t="str">
        <f t="shared" si="0"/>
        <v>DEXLITE</v>
      </c>
      <c r="H25" s="35" t="e">
        <f>IF(C25="","",VLOOKUP(C25,'[1]MASTER LIST VEHICLE'!$C$4:$Q$156,15,FALSE))</f>
        <v>#N/A</v>
      </c>
      <c r="I25" s="32">
        <v>15</v>
      </c>
      <c r="J25" s="37">
        <v>43506</v>
      </c>
      <c r="K25" s="42">
        <v>300000</v>
      </c>
      <c r="L25" s="39">
        <f t="shared" si="1"/>
        <v>35.087719298245617</v>
      </c>
      <c r="M25" s="40" t="e">
        <f>IF(C25="","",VLOOKUP(C25,'[1]MASTER LIST VEHICLE'!$C$4:$AD$154,28,FALSE))</f>
        <v>#N/A</v>
      </c>
    </row>
    <row r="26" spans="2:13" s="4" customFormat="1" ht="15" x14ac:dyDescent="0.25">
      <c r="B26" s="31">
        <v>21</v>
      </c>
      <c r="C26" s="41" t="s">
        <v>17</v>
      </c>
      <c r="D26" s="33" t="str">
        <f>IF(C26="","",VLOOKUP(C26,'[1]MASTER LIST VEHICLE'!$C$4:$H$156,6,FALSE))</f>
        <v>FORD RANGER</v>
      </c>
      <c r="E26" s="32">
        <v>153468</v>
      </c>
      <c r="F26" s="32"/>
      <c r="G26" s="34" t="str">
        <f t="shared" si="0"/>
        <v>DEXLITE</v>
      </c>
      <c r="H26" s="35" t="str">
        <f>IF(C26="","",VLOOKUP(C26,'[1]MASTER LIST VEHICLE'!$C$4:$Q$156,15,FALSE))</f>
        <v>HC &amp; SUPPORT SERVICES</v>
      </c>
      <c r="I26" s="36">
        <v>16</v>
      </c>
      <c r="J26" s="37">
        <v>43506</v>
      </c>
      <c r="K26" s="38">
        <v>300000</v>
      </c>
      <c r="L26" s="39">
        <f t="shared" si="1"/>
        <v>35.087719298245617</v>
      </c>
      <c r="M26" s="40" t="str">
        <f>IF(C26="","",VLOOKUP(C26,'[1]MASTER LIST VEHICLE'!$C$4:$AD$154,28,FALSE))</f>
        <v>7000003617/10C0299JO</v>
      </c>
    </row>
    <row r="27" spans="2:13" s="4" customFormat="1" ht="15" x14ac:dyDescent="0.25">
      <c r="B27" s="31">
        <v>22</v>
      </c>
      <c r="C27" s="32" t="s">
        <v>11</v>
      </c>
      <c r="D27" s="33" t="str">
        <f>IF(C27="","",VLOOKUP(C27,'[1]MASTER LIST VEHICLE'!$C$4:$H$156,6,FALSE))</f>
        <v>TOYOTA FORTUNER</v>
      </c>
      <c r="E27" s="32"/>
      <c r="F27" s="32"/>
      <c r="G27" s="34" t="str">
        <f t="shared" si="0"/>
        <v>DEXLITE</v>
      </c>
      <c r="H27" s="35" t="str">
        <f>IF(C27="","",VLOOKUP(C27,'[1]MASTER LIST VEHICLE'!$C$4:$Q$156,15,FALSE))</f>
        <v>MANAGEMENT</v>
      </c>
      <c r="I27" s="32">
        <v>17</v>
      </c>
      <c r="J27" s="37">
        <v>43507</v>
      </c>
      <c r="K27" s="38">
        <v>400000</v>
      </c>
      <c r="L27" s="39">
        <f t="shared" si="1"/>
        <v>46.783625730994153</v>
      </c>
      <c r="M27" s="40" t="str">
        <f>IF(C27="","",VLOOKUP(C27,'[1]MASTER LIST VEHICLE'!$C$4:$AD$154,28,FALSE))</f>
        <v>7000003617/10C0299JA</v>
      </c>
    </row>
    <row r="28" spans="2:13" s="4" customFormat="1" ht="15" x14ac:dyDescent="0.25">
      <c r="B28" s="31">
        <v>23</v>
      </c>
      <c r="C28" s="32" t="s">
        <v>37</v>
      </c>
      <c r="D28" s="33" t="str">
        <f>IF(C28="","",VLOOKUP(C28,'[1]MASTER LIST VEHICLE'!$C$4:$H$156,6,FALSE))</f>
        <v>TOYOTA HILUX</v>
      </c>
      <c r="E28" s="32">
        <v>8391</v>
      </c>
      <c r="F28" s="32"/>
      <c r="G28" s="34" t="str">
        <f t="shared" si="0"/>
        <v>DEXLITE</v>
      </c>
      <c r="H28" s="35" t="str">
        <f>IF(C28="","",VLOOKUP(C28,'[1]MASTER LIST VEHICLE'!$C$4:$Q$156,15,FALSE))</f>
        <v>BUSINESS. DEV. &amp; CUSTOMER. SERV.</v>
      </c>
      <c r="I28" s="36">
        <v>18</v>
      </c>
      <c r="J28" s="37">
        <v>43507</v>
      </c>
      <c r="K28" s="38">
        <v>450000</v>
      </c>
      <c r="L28" s="39">
        <f t="shared" si="1"/>
        <v>52.631578947368418</v>
      </c>
      <c r="M28" s="40" t="str">
        <f>IF(C28="","",VLOOKUP(C28,'[1]MASTER LIST VEHICLE'!$C$4:$AD$154,28,FALSE))</f>
        <v>7000003617/10C0299FZ</v>
      </c>
    </row>
    <row r="29" spans="2:13" s="4" customFormat="1" ht="15" x14ac:dyDescent="0.25">
      <c r="B29" s="31">
        <v>24</v>
      </c>
      <c r="C29" s="32" t="s">
        <v>32</v>
      </c>
      <c r="D29" s="33" t="str">
        <f>IF(C29="","",VLOOKUP(C29,'[1]MASTER LIST VEHICLE'!$C$4:$H$156,6,FALSE))</f>
        <v>TOYOTA HIACE</v>
      </c>
      <c r="E29" s="32">
        <v>6671</v>
      </c>
      <c r="F29" s="32"/>
      <c r="G29" s="34" t="str">
        <f t="shared" si="0"/>
        <v>PERTALITE</v>
      </c>
      <c r="H29" s="35" t="str">
        <f>IF(C29="","",VLOOKUP(C29,'[1]MASTER LIST VEHICLE'!$C$4:$Q$156,15,FALSE))</f>
        <v>HC &amp; SUPPORT SERVICES</v>
      </c>
      <c r="I29" s="32">
        <v>19</v>
      </c>
      <c r="J29" s="37">
        <v>43508</v>
      </c>
      <c r="K29" s="38">
        <v>500000</v>
      </c>
      <c r="L29" s="39">
        <f t="shared" si="1"/>
        <v>62.5</v>
      </c>
      <c r="M29" s="40" t="str">
        <f>IF(C29="","",VLOOKUP(C29,'[1]MASTER LIST VEHICLE'!$C$4:$AD$154,28,FALSE))</f>
        <v>7000003617/10C0299JO</v>
      </c>
    </row>
    <row r="30" spans="2:13" s="4" customFormat="1" ht="15" x14ac:dyDescent="0.25">
      <c r="B30" s="31">
        <v>25</v>
      </c>
      <c r="C30" s="32" t="s">
        <v>34</v>
      </c>
      <c r="D30" s="33" t="str">
        <f>IF(C30="","",VLOOKUP(C30,'[1]MASTER LIST VEHICLE'!$C$4:$H$156,6,FALSE))</f>
        <v>ISUZU PANTHER</v>
      </c>
      <c r="E30" s="32">
        <v>268965</v>
      </c>
      <c r="F30" s="32"/>
      <c r="G30" s="34" t="str">
        <f t="shared" si="0"/>
        <v>DEXLITE</v>
      </c>
      <c r="H30" s="35" t="str">
        <f>IF(C30="","",VLOOKUP(C30,'[1]MASTER LIST VEHICLE'!$C$4:$Q$156,15,FALSE))</f>
        <v>HC &amp; SUPPORT SERVICES</v>
      </c>
      <c r="I30" s="36">
        <v>20</v>
      </c>
      <c r="J30" s="37">
        <v>43508</v>
      </c>
      <c r="K30" s="38">
        <v>350000</v>
      </c>
      <c r="L30" s="39">
        <f t="shared" si="1"/>
        <v>40.935672514619881</v>
      </c>
      <c r="M30" s="40" t="str">
        <f>IF(C30="","",VLOOKUP(C30,'[1]MASTER LIST VEHICLE'!$C$4:$AD$154,28,FALSE))</f>
        <v>7000003617/10C0299JO</v>
      </c>
    </row>
    <row r="31" spans="2:13" s="4" customFormat="1" ht="15" x14ac:dyDescent="0.25">
      <c r="B31" s="31">
        <v>26</v>
      </c>
      <c r="C31" s="32" t="s">
        <v>36</v>
      </c>
      <c r="D31" s="33" t="str">
        <f>IF(C31="","",VLOOKUP(C31,'[1]MASTER LIST VEHICLE'!$C$4:$H$156,6,FALSE))</f>
        <v>TOYOTA HILUX</v>
      </c>
      <c r="E31" s="32">
        <v>12099</v>
      </c>
      <c r="F31" s="32"/>
      <c r="G31" s="34" t="str">
        <f t="shared" si="0"/>
        <v>DEXLITE</v>
      </c>
      <c r="H31" s="35" t="str">
        <f>IF(C31="","",VLOOKUP(C31,'[1]MASTER LIST VEHICLE'!$C$4:$Q$156,15,FALSE))</f>
        <v>MRC</v>
      </c>
      <c r="I31" s="32">
        <v>21</v>
      </c>
      <c r="J31" s="37">
        <v>43508</v>
      </c>
      <c r="K31" s="42">
        <v>400000</v>
      </c>
      <c r="L31" s="39">
        <f t="shared" si="1"/>
        <v>46.783625730994153</v>
      </c>
      <c r="M31" s="40" t="str">
        <f>IF(C31="","",VLOOKUP(C31,'[1]MASTER LIST VEHICLE'!$C$4:$AD$154,28,FALSE))</f>
        <v>7000003617/10C9060HG</v>
      </c>
    </row>
    <row r="32" spans="2:13" s="4" customFormat="1" ht="15" x14ac:dyDescent="0.25">
      <c r="B32" s="31">
        <v>27</v>
      </c>
      <c r="C32" s="41" t="s">
        <v>19</v>
      </c>
      <c r="D32" s="33" t="s">
        <v>48</v>
      </c>
      <c r="E32" s="32"/>
      <c r="F32" s="32"/>
      <c r="G32" s="34" t="str">
        <f t="shared" si="0"/>
        <v>DEXLITE</v>
      </c>
      <c r="H32" s="35" t="e">
        <f>IF(C32="","",VLOOKUP(C32,'[1]MASTER LIST VEHICLE'!$C$4:$Q$156,15,FALSE))</f>
        <v>#N/A</v>
      </c>
      <c r="I32" s="36">
        <v>22</v>
      </c>
      <c r="J32" s="37">
        <v>43508</v>
      </c>
      <c r="K32" s="38">
        <v>350000</v>
      </c>
      <c r="L32" s="39">
        <f t="shared" si="1"/>
        <v>40.935672514619881</v>
      </c>
      <c r="M32" s="40" t="e">
        <f>IF(C32="","",VLOOKUP(C32,'[1]MASTER LIST VEHICLE'!$C$4:$AD$154,28,FALSE))</f>
        <v>#N/A</v>
      </c>
    </row>
    <row r="33" spans="2:13" s="4" customFormat="1" ht="15" x14ac:dyDescent="0.25">
      <c r="B33" s="31">
        <v>28</v>
      </c>
      <c r="C33" s="32" t="s">
        <v>35</v>
      </c>
      <c r="D33" s="33" t="str">
        <f>IF(C33="","",VLOOKUP(C33,'[1]MASTER LIST VEHICLE'!$C$4:$H$156,6,FALSE))</f>
        <v>TOYOTA FORTUNER</v>
      </c>
      <c r="E33" s="32">
        <v>3928</v>
      </c>
      <c r="F33" s="32"/>
      <c r="G33" s="34" t="str">
        <f t="shared" si="0"/>
        <v>DEXLITE</v>
      </c>
      <c r="H33" s="35" t="str">
        <f>IF(C33="","",VLOOKUP(C33,'[1]MASTER LIST VEHICLE'!$C$4:$Q$156,15,FALSE))</f>
        <v>MANAGEMENT</v>
      </c>
      <c r="I33" s="32">
        <v>23</v>
      </c>
      <c r="J33" s="37">
        <v>43509</v>
      </c>
      <c r="K33" s="42">
        <v>400000</v>
      </c>
      <c r="L33" s="39">
        <f t="shared" si="1"/>
        <v>46.783625730994153</v>
      </c>
      <c r="M33" s="40" t="str">
        <f>IF(C33="","",VLOOKUP(C33,'[1]MASTER LIST VEHICLE'!$C$4:$AD$154,28,FALSE))</f>
        <v>7000003617/10C0299JA</v>
      </c>
    </row>
    <row r="34" spans="2:13" s="4" customFormat="1" ht="15" x14ac:dyDescent="0.25">
      <c r="B34" s="31">
        <v>29</v>
      </c>
      <c r="C34" s="41" t="s">
        <v>14</v>
      </c>
      <c r="D34" s="33" t="str">
        <f>IF(C34="","",VLOOKUP(C34,'[1]MASTER LIST VEHICLE'!$C$4:$H$156,6,FALSE))</f>
        <v>ISUZU PANTHER</v>
      </c>
      <c r="E34" s="32">
        <v>124313</v>
      </c>
      <c r="F34" s="32"/>
      <c r="G34" s="34" t="str">
        <f t="shared" si="0"/>
        <v>DEXLITE</v>
      </c>
      <c r="H34" s="35" t="str">
        <f>IF(C34="","",VLOOKUP(C34,'[1]MASTER LIST VEHICLE'!$C$4:$Q$156,15,FALSE))</f>
        <v>CRC</v>
      </c>
      <c r="I34" s="36">
        <v>24</v>
      </c>
      <c r="J34" s="37">
        <v>43509</v>
      </c>
      <c r="K34" s="38">
        <v>350000</v>
      </c>
      <c r="L34" s="39">
        <f t="shared" si="1"/>
        <v>40.935672514619881</v>
      </c>
      <c r="M34" s="40" t="str">
        <f>IF(C34="","",VLOOKUP(C34,'[1]MASTER LIST VEHICLE'!$C$4:$AD$154,28,FALSE))</f>
        <v>7000003617/10C0299JO</v>
      </c>
    </row>
    <row r="35" spans="2:13" s="4" customFormat="1" ht="15" x14ac:dyDescent="0.25">
      <c r="B35" s="31">
        <v>30</v>
      </c>
      <c r="C35" s="32" t="s">
        <v>34</v>
      </c>
      <c r="D35" s="33" t="str">
        <f>IF(C35="","",VLOOKUP(C35,'[1]MASTER LIST VEHICLE'!$C$4:$H$156,6,FALSE))</f>
        <v>ISUZU PANTHER</v>
      </c>
      <c r="E35" s="32">
        <v>269243</v>
      </c>
      <c r="F35" s="32"/>
      <c r="G35" s="34" t="str">
        <f t="shared" si="0"/>
        <v>DEXLITE</v>
      </c>
      <c r="H35" s="35" t="str">
        <f>IF(C35="","",VLOOKUP(C35,'[1]MASTER LIST VEHICLE'!$C$4:$Q$156,15,FALSE))</f>
        <v>HC &amp; SUPPORT SERVICES</v>
      </c>
      <c r="I35" s="32">
        <v>25</v>
      </c>
      <c r="J35" s="37">
        <v>43510</v>
      </c>
      <c r="K35" s="38">
        <v>200000</v>
      </c>
      <c r="L35" s="39">
        <f t="shared" si="1"/>
        <v>23.391812865497077</v>
      </c>
      <c r="M35" s="40" t="str">
        <f>IF(C35="","",VLOOKUP(C35,'[1]MASTER LIST VEHICLE'!$C$4:$AD$154,28,FALSE))</f>
        <v>7000003617/10C0299JO</v>
      </c>
    </row>
    <row r="36" spans="2:13" s="4" customFormat="1" ht="15" x14ac:dyDescent="0.25">
      <c r="B36" s="31">
        <v>31</v>
      </c>
      <c r="C36" s="32" t="s">
        <v>19</v>
      </c>
      <c r="D36" s="33" t="s">
        <v>48</v>
      </c>
      <c r="E36" s="32">
        <v>275202</v>
      </c>
      <c r="F36" s="32"/>
      <c r="G36" s="34" t="str">
        <f t="shared" si="0"/>
        <v>DEXLITE</v>
      </c>
      <c r="H36" s="35" t="e">
        <f>IF(C36="","",VLOOKUP(C36,'[1]MASTER LIST VEHICLE'!$C$4:$Q$156,15,FALSE))</f>
        <v>#N/A</v>
      </c>
      <c r="I36" s="36">
        <v>26</v>
      </c>
      <c r="J36" s="37">
        <v>43510</v>
      </c>
      <c r="K36" s="38">
        <v>350000</v>
      </c>
      <c r="L36" s="39">
        <f t="shared" si="1"/>
        <v>40.935672514619881</v>
      </c>
      <c r="M36" s="40" t="e">
        <f>IF(C36="","",VLOOKUP(C36,'[1]MASTER LIST VEHICLE'!$C$4:$AD$154,28,FALSE))</f>
        <v>#N/A</v>
      </c>
    </row>
    <row r="37" spans="2:13" s="4" customFormat="1" ht="15" x14ac:dyDescent="0.25">
      <c r="B37" s="31">
        <v>32</v>
      </c>
      <c r="C37" s="32" t="s">
        <v>13</v>
      </c>
      <c r="D37" s="33" t="str">
        <f>IF(C37="","",VLOOKUP(C37,'[1]MASTER LIST VEHICLE'!$C$4:$H$156,6,FALSE))</f>
        <v>ISUZU PANTHER</v>
      </c>
      <c r="E37" s="32">
        <v>102513</v>
      </c>
      <c r="F37" s="32"/>
      <c r="G37" s="34" t="str">
        <f t="shared" si="0"/>
        <v>DEXLITE</v>
      </c>
      <c r="H37" s="35" t="str">
        <f>IF(C37="","",VLOOKUP(C37,'[1]MASTER LIST VEHICLE'!$C$4:$Q$156,15,FALSE))</f>
        <v>FINANCE &amp; CONTRACT MANAGEMENT</v>
      </c>
      <c r="I37" s="32">
        <v>27</v>
      </c>
      <c r="J37" s="37">
        <v>43510</v>
      </c>
      <c r="K37" s="42">
        <v>250000</v>
      </c>
      <c r="L37" s="39">
        <f t="shared" si="1"/>
        <v>29.239766081871345</v>
      </c>
      <c r="M37" s="40" t="str">
        <f>IF(C37="","",VLOOKUP(C37,'[1]MASTER LIST VEHICLE'!$C$4:$AD$154,28,FALSE))</f>
        <v>7000003617/10C0299KB</v>
      </c>
    </row>
    <row r="38" spans="2:13" s="4" customFormat="1" ht="15" x14ac:dyDescent="0.25">
      <c r="B38" s="31">
        <v>33</v>
      </c>
      <c r="C38" s="41" t="s">
        <v>33</v>
      </c>
      <c r="D38" s="33" t="str">
        <f>IF(C38="","",VLOOKUP(C38,'[1]MASTER LIST VEHICLE'!$C$4:$H$156,6,FALSE))</f>
        <v>TOYOTA AVANZA</v>
      </c>
      <c r="E38" s="32">
        <v>12456</v>
      </c>
      <c r="F38" s="32"/>
      <c r="G38" s="34" t="str">
        <f t="shared" si="0"/>
        <v>PERTALITE</v>
      </c>
      <c r="H38" s="35" t="str">
        <f>IF(C38="","",VLOOKUP(C38,'[1]MASTER LIST VEHICLE'!$C$4:$Q$156,15,FALSE))</f>
        <v>HC &amp; SUPPORT SERVICES</v>
      </c>
      <c r="I38" s="36">
        <v>28</v>
      </c>
      <c r="J38" s="37">
        <v>43510</v>
      </c>
      <c r="K38" s="38">
        <v>200000</v>
      </c>
      <c r="L38" s="39">
        <f t="shared" si="1"/>
        <v>25</v>
      </c>
      <c r="M38" s="40" t="str">
        <f>IF(C38="","",VLOOKUP(C38,'[1]MASTER LIST VEHICLE'!$C$4:$AD$154,28,FALSE))</f>
        <v>7000003617/10C0299JB</v>
      </c>
    </row>
    <row r="39" spans="2:13" s="4" customFormat="1" ht="15" x14ac:dyDescent="0.25">
      <c r="B39" s="31">
        <v>34</v>
      </c>
      <c r="C39" s="32" t="s">
        <v>16</v>
      </c>
      <c r="D39" s="33" t="str">
        <f>IF(C39="","",VLOOKUP(C39,'[1]MASTER LIST VEHICLE'!$C$4:$H$156,6,FALSE))</f>
        <v>TOYOTA INNOVA</v>
      </c>
      <c r="E39" s="32">
        <v>40367</v>
      </c>
      <c r="F39" s="32"/>
      <c r="G39" s="34" t="str">
        <f t="shared" si="0"/>
        <v>DEXLITE</v>
      </c>
      <c r="H39" s="35" t="str">
        <f>IF(C39="","",VLOOKUP(C39,'[1]MASTER LIST VEHICLE'!$C$4:$Q$156,15,FALSE))</f>
        <v>MRC</v>
      </c>
      <c r="I39" s="32">
        <v>29</v>
      </c>
      <c r="J39" s="37">
        <v>43511</v>
      </c>
      <c r="K39" s="38">
        <v>400000</v>
      </c>
      <c r="L39" s="39">
        <f t="shared" si="1"/>
        <v>46.783625730994153</v>
      </c>
      <c r="M39" s="40" t="str">
        <f>IF(C39="","",VLOOKUP(C39,'[1]MASTER LIST VEHICLE'!$C$4:$AD$154,28,FALSE))</f>
        <v>7000003617/10C9060HG</v>
      </c>
    </row>
    <row r="40" spans="2:13" s="4" customFormat="1" ht="15" x14ac:dyDescent="0.25">
      <c r="B40" s="31">
        <v>35</v>
      </c>
      <c r="C40" s="32" t="s">
        <v>17</v>
      </c>
      <c r="D40" s="33" t="str">
        <f>IF(C40="","",VLOOKUP(C40,'[1]MASTER LIST VEHICLE'!$C$4:$H$156,6,FALSE))</f>
        <v>FORD RANGER</v>
      </c>
      <c r="E40" s="32">
        <v>153757</v>
      </c>
      <c r="F40" s="32"/>
      <c r="G40" s="34" t="str">
        <f t="shared" si="0"/>
        <v>DEXLITE</v>
      </c>
      <c r="H40" s="35" t="str">
        <f>IF(C40="","",VLOOKUP(C40,'[1]MASTER LIST VEHICLE'!$C$4:$Q$156,15,FALSE))</f>
        <v>HC &amp; SUPPORT SERVICES</v>
      </c>
      <c r="I40" s="36">
        <v>30</v>
      </c>
      <c r="J40" s="37">
        <v>43512</v>
      </c>
      <c r="K40" s="42">
        <v>300000</v>
      </c>
      <c r="L40" s="39">
        <f t="shared" si="1"/>
        <v>35.087719298245617</v>
      </c>
      <c r="M40" s="40" t="str">
        <f>IF(C40="","",VLOOKUP(C40,'[1]MASTER LIST VEHICLE'!$C$4:$AD$154,28,FALSE))</f>
        <v>7000003617/10C0299JO</v>
      </c>
    </row>
    <row r="41" spans="2:13" s="4" customFormat="1" ht="15" x14ac:dyDescent="0.25">
      <c r="B41" s="31">
        <v>36</v>
      </c>
      <c r="C41" s="41" t="s">
        <v>34</v>
      </c>
      <c r="D41" s="33" t="str">
        <f>IF(C41="","",VLOOKUP(C41,'[1]MASTER LIST VEHICLE'!$C$4:$H$156,6,FALSE))</f>
        <v>ISUZU PANTHER</v>
      </c>
      <c r="E41" s="32">
        <v>269585</v>
      </c>
      <c r="F41" s="32"/>
      <c r="G41" s="34" t="str">
        <f t="shared" si="0"/>
        <v>DEXLITE</v>
      </c>
      <c r="H41" s="35" t="str">
        <f>IF(C41="","",VLOOKUP(C41,'[1]MASTER LIST VEHICLE'!$C$4:$Q$156,15,FALSE))</f>
        <v>HC &amp; SUPPORT SERVICES</v>
      </c>
      <c r="I41" s="32">
        <v>31</v>
      </c>
      <c r="J41" s="37">
        <v>43512</v>
      </c>
      <c r="K41" s="38">
        <v>250000</v>
      </c>
      <c r="L41" s="39">
        <f t="shared" si="1"/>
        <v>29.239766081871345</v>
      </c>
      <c r="M41" s="40" t="str">
        <f>IF(C41="","",VLOOKUP(C41,'[1]MASTER LIST VEHICLE'!$C$4:$AD$154,28,FALSE))</f>
        <v>7000003617/10C0299JO</v>
      </c>
    </row>
    <row r="42" spans="2:13" s="4" customFormat="1" ht="15" x14ac:dyDescent="0.25">
      <c r="B42" s="31">
        <v>37</v>
      </c>
      <c r="C42" s="32" t="s">
        <v>32</v>
      </c>
      <c r="D42" s="33" t="str">
        <f>IF(C42="","",VLOOKUP(C42,'[1]MASTER LIST VEHICLE'!$C$4:$H$156,6,FALSE))</f>
        <v>TOYOTA HIACE</v>
      </c>
      <c r="E42" s="32">
        <v>7232</v>
      </c>
      <c r="F42" s="32"/>
      <c r="G42" s="34" t="str">
        <f t="shared" si="0"/>
        <v>PERTALITE</v>
      </c>
      <c r="H42" s="35" t="str">
        <f>IF(C42="","",VLOOKUP(C42,'[1]MASTER LIST VEHICLE'!$C$4:$Q$156,15,FALSE))</f>
        <v>HC &amp; SUPPORT SERVICES</v>
      </c>
      <c r="I42" s="36">
        <v>32</v>
      </c>
      <c r="J42" s="37">
        <v>43512</v>
      </c>
      <c r="K42" s="38">
        <v>500000</v>
      </c>
      <c r="L42" s="39">
        <f t="shared" si="1"/>
        <v>62.5</v>
      </c>
      <c r="M42" s="40" t="str">
        <f>IF(C42="","",VLOOKUP(C42,'[1]MASTER LIST VEHICLE'!$C$4:$AD$154,28,FALSE))</f>
        <v>7000003617/10C0299JO</v>
      </c>
    </row>
    <row r="43" spans="2:13" s="4" customFormat="1" ht="15" x14ac:dyDescent="0.25">
      <c r="B43" s="31">
        <v>38</v>
      </c>
      <c r="C43" s="32" t="s">
        <v>15</v>
      </c>
      <c r="D43" s="33" t="str">
        <f>IF(C43="","",VLOOKUP(C43,'[1]MASTER LIST VEHICLE'!$C$4:$H$156,6,FALSE))</f>
        <v>TOYOTA INNOVA</v>
      </c>
      <c r="E43" s="32"/>
      <c r="F43" s="32"/>
      <c r="G43" s="34" t="str">
        <f t="shared" si="0"/>
        <v>DEXLITE</v>
      </c>
      <c r="H43" s="35" t="str">
        <f>IF(C43="","",VLOOKUP(C43,'[1]MASTER LIST VEHICLE'!$C$4:$Q$156,15,FALSE))</f>
        <v>MANAGEMENT</v>
      </c>
      <c r="I43" s="32">
        <v>33</v>
      </c>
      <c r="J43" s="37">
        <v>43513</v>
      </c>
      <c r="K43" s="42">
        <v>500000</v>
      </c>
      <c r="L43" s="39">
        <f t="shared" si="1"/>
        <v>58.479532163742689</v>
      </c>
      <c r="M43" s="40" t="str">
        <f>IF(C43="","",VLOOKUP(C43,'[1]MASTER LIST VEHICLE'!$C$4:$AD$154,28,FALSE))</f>
        <v>7000003617/10C0299JA</v>
      </c>
    </row>
    <row r="44" spans="2:13" s="4" customFormat="1" ht="15" x14ac:dyDescent="0.25">
      <c r="B44" s="31">
        <v>39</v>
      </c>
      <c r="C44" s="41" t="s">
        <v>36</v>
      </c>
      <c r="D44" s="33" t="str">
        <f>IF(C44="","",VLOOKUP(C44,'[1]MASTER LIST VEHICLE'!$C$4:$H$156,6,FALSE))</f>
        <v>TOYOTA HILUX</v>
      </c>
      <c r="E44" s="32">
        <v>12634</v>
      </c>
      <c r="F44" s="32"/>
      <c r="G44" s="34" t="str">
        <f t="shared" si="0"/>
        <v>DEXLITE</v>
      </c>
      <c r="H44" s="35" t="str">
        <f>IF(C44="","",VLOOKUP(C44,'[1]MASTER LIST VEHICLE'!$C$4:$Q$156,15,FALSE))</f>
        <v>MRC</v>
      </c>
      <c r="I44" s="36">
        <v>34</v>
      </c>
      <c r="J44" s="37">
        <v>43514</v>
      </c>
      <c r="K44" s="38">
        <v>500000</v>
      </c>
      <c r="L44" s="39">
        <f t="shared" si="1"/>
        <v>58.479532163742689</v>
      </c>
      <c r="M44" s="40" t="str">
        <f>IF(C44="","",VLOOKUP(C44,'[1]MASTER LIST VEHICLE'!$C$4:$AD$154,28,FALSE))</f>
        <v>7000003617/10C9060HG</v>
      </c>
    </row>
    <row r="45" spans="2:13" s="4" customFormat="1" ht="15" x14ac:dyDescent="0.25">
      <c r="B45" s="31">
        <v>40</v>
      </c>
      <c r="C45" s="32" t="s">
        <v>20</v>
      </c>
      <c r="D45" s="33" t="str">
        <f>IF(C45="","",VLOOKUP(C45,'[1]MASTER LIST VEHICLE'!$C$4:$H$156,6,FALSE))</f>
        <v>ISUZU PANTHER</v>
      </c>
      <c r="E45" s="32"/>
      <c r="F45" s="32"/>
      <c r="G45" s="34" t="str">
        <f t="shared" si="0"/>
        <v>DEXLITE</v>
      </c>
      <c r="H45" s="35" t="str">
        <f>IF(C45="","",VLOOKUP(C45,'[1]MASTER LIST VEHICLE'!$C$4:$Q$156,15,FALSE))</f>
        <v>PARTS OPERATION &amp; DISTRIBUTION LOBU</v>
      </c>
      <c r="I45" s="32">
        <v>35</v>
      </c>
      <c r="J45" s="37">
        <v>43514</v>
      </c>
      <c r="K45" s="42">
        <v>350000</v>
      </c>
      <c r="L45" s="39">
        <f t="shared" si="1"/>
        <v>40.935672514619881</v>
      </c>
      <c r="M45" s="40" t="str">
        <f>IF(C45="","",VLOOKUP(C45,'[1]MASTER LIST VEHICLE'!$C$4:$AD$154,28,FALSE))</f>
        <v>7000003617/10C0230HY</v>
      </c>
    </row>
    <row r="46" spans="2:13" s="4" customFormat="1" ht="15" x14ac:dyDescent="0.25">
      <c r="B46" s="31">
        <v>41</v>
      </c>
      <c r="C46" s="41" t="s">
        <v>19</v>
      </c>
      <c r="D46" s="33" t="s">
        <v>48</v>
      </c>
      <c r="E46" s="32">
        <v>275618</v>
      </c>
      <c r="F46" s="32"/>
      <c r="G46" s="34" t="str">
        <f t="shared" si="0"/>
        <v>DEXLITE</v>
      </c>
      <c r="H46" s="35" t="e">
        <f>IF(C46="","",VLOOKUP(C46,'[1]MASTER LIST VEHICLE'!$C$4:$Q$156,15,FALSE))</f>
        <v>#N/A</v>
      </c>
      <c r="I46" s="36">
        <v>36</v>
      </c>
      <c r="J46" s="37">
        <v>43514</v>
      </c>
      <c r="K46" s="38">
        <v>350000</v>
      </c>
      <c r="L46" s="39">
        <f t="shared" si="1"/>
        <v>40.935672514619881</v>
      </c>
      <c r="M46" s="40" t="e">
        <f>IF(C46="","",VLOOKUP(C46,'[1]MASTER LIST VEHICLE'!$C$4:$AD$154,28,FALSE))</f>
        <v>#N/A</v>
      </c>
    </row>
    <row r="47" spans="2:13" s="4" customFormat="1" ht="15" x14ac:dyDescent="0.25">
      <c r="B47" s="31">
        <v>42</v>
      </c>
      <c r="C47" s="32" t="s">
        <v>26</v>
      </c>
      <c r="D47" s="33" t="str">
        <f>IF(C47="","",VLOOKUP(C47,'[1]MASTER LIST VEHICLE'!$C$4:$H$156,6,FALSE))</f>
        <v>TOYOTA AVANZA</v>
      </c>
      <c r="E47" s="32"/>
      <c r="F47" s="32"/>
      <c r="G47" s="34" t="str">
        <f t="shared" si="0"/>
        <v>PERTALITE</v>
      </c>
      <c r="H47" s="35" t="str">
        <f>IF(C47="","",VLOOKUP(C47,'[1]MASTER LIST VEHICLE'!$C$4:$Q$156,15,FALSE))</f>
        <v>HC &amp; SUPPORT SERVICES</v>
      </c>
      <c r="I47" s="32">
        <v>37</v>
      </c>
      <c r="J47" s="37">
        <v>43515</v>
      </c>
      <c r="K47" s="38">
        <v>150000</v>
      </c>
      <c r="L47" s="39">
        <f t="shared" si="1"/>
        <v>18.75</v>
      </c>
      <c r="M47" s="40" t="str">
        <f>IF(C47="","",VLOOKUP(C47,'[1]MASTER LIST VEHICLE'!$C$4:$AD$154,28,FALSE))</f>
        <v>7000003617/10C0299JO</v>
      </c>
    </row>
    <row r="48" spans="2:13" s="4" customFormat="1" ht="15" x14ac:dyDescent="0.25">
      <c r="B48" s="34"/>
      <c r="C48" s="32"/>
      <c r="D48" s="33" t="str">
        <f>IF(C48="","",VLOOKUP(C48,'[1]MASTER LIST VEHICLE'!$C$4:$H$156,6,FALSE))</f>
        <v/>
      </c>
      <c r="E48" s="32"/>
      <c r="F48" s="32"/>
      <c r="G48" s="34" t="str">
        <f t="shared" si="0"/>
        <v/>
      </c>
      <c r="H48" s="35" t="str">
        <f>IF(C48="","",VLOOKUP(C48,'[1]MASTER LIST VEHICLE'!$C$4:$Q$156,15,FALSE))</f>
        <v/>
      </c>
      <c r="I48" s="32"/>
      <c r="J48" s="37"/>
      <c r="K48" s="42"/>
      <c r="L48" s="39" t="str">
        <f t="shared" si="1"/>
        <v/>
      </c>
      <c r="M48" s="40" t="str">
        <f>IF(C48="","",VLOOKUP(C48,'[1]MASTER LIST VEHICLE'!$C$4:$AD$154,28,FALSE))</f>
        <v/>
      </c>
    </row>
    <row r="49" spans="2:13" s="4" customFormat="1" ht="12.75" x14ac:dyDescent="0.25">
      <c r="B49" s="14"/>
      <c r="C49" s="23"/>
      <c r="D49" s="16" t="str">
        <f>IF(C49="","",VLOOKUP(C49,'[1]MASTER LIST VEHICLE'!$C$4:$H$156,6,FALSE))</f>
        <v/>
      </c>
      <c r="E49" s="15"/>
      <c r="F49" s="15"/>
      <c r="G49" s="14" t="str">
        <f>IF(D49="","",IF(OR(D49="TOYOTA KIJANG",D49="ISUZU PANTHER",D49="TOYOTA INNOVA",D49="TOYOTA FORTUNER",D49="FORD RANGER",D49="TOYOTA HILUX"),"DEXLITE","PERTALITE"))</f>
        <v/>
      </c>
      <c r="H49" s="17" t="str">
        <f>IF(C49="","",VLOOKUP(C49,'[1]MASTER LIST VEHICLE'!$C$4:$Q$156,15,FALSE))</f>
        <v/>
      </c>
      <c r="I49" s="15"/>
      <c r="J49" s="19"/>
      <c r="K49" s="20"/>
      <c r="L49" s="21" t="str">
        <f>IF(G49="DEXLITE",K49/8550,IF(G49="PERTALITE",K49/8000,""))</f>
        <v/>
      </c>
      <c r="M49" s="22" t="str">
        <f>IF(C49="","",VLOOKUP(C49,'[1]MASTER LIST VEHICLE'!$C$4:$AD$154,28,FALSE))</f>
        <v/>
      </c>
    </row>
    <row r="50" spans="2:13" ht="12.75" x14ac:dyDescent="0.25">
      <c r="B50" s="25"/>
      <c r="C50" s="26"/>
      <c r="D50" s="26"/>
      <c r="E50" s="26"/>
      <c r="F50" s="26"/>
      <c r="G50" s="26"/>
      <c r="H50" s="27"/>
      <c r="I50" s="11"/>
      <c r="J50" s="11"/>
      <c r="K50" s="28">
        <f>SUM(K6:K49)</f>
        <v>15000000</v>
      </c>
      <c r="L50" s="11"/>
      <c r="M50" s="11"/>
    </row>
    <row r="54" spans="2:13" x14ac:dyDescent="0.25">
      <c r="G54" s="9" t="s">
        <v>28</v>
      </c>
      <c r="H54" s="10" t="s">
        <v>28</v>
      </c>
    </row>
  </sheetData>
  <mergeCells count="1">
    <mergeCell ref="B3:M3"/>
  </mergeCells>
  <printOptions horizontalCentered="1"/>
  <pageMargins left="0.25" right="0" top="0.5" bottom="0.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2"/>
  <sheetViews>
    <sheetView showGridLines="0" view="pageBreakPreview" zoomScale="115" zoomScaleNormal="100" zoomScaleSheetLayoutView="115" workbookViewId="0">
      <pane xSplit="8" ySplit="5" topLeftCell="I33" activePane="bottomRight" state="frozen"/>
      <selection activeCell="C6" sqref="C6:M48"/>
      <selection pane="topRight" activeCell="C6" sqref="C6:M48"/>
      <selection pane="bottomLeft" activeCell="C6" sqref="C6:M48"/>
      <selection pane="bottomRight" activeCell="C6" sqref="C6:M48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35.140625" style="9" hidden="1" customWidth="1"/>
    <col min="7" max="7" width="11.42578125" style="9" customWidth="1"/>
    <col min="8" max="8" width="36.7109375" style="10" customWidth="1"/>
    <col min="9" max="9" width="10" style="9" customWidth="1"/>
    <col min="10" max="10" width="10.5703125" style="9" customWidth="1"/>
    <col min="11" max="11" width="11.5703125" style="9" customWidth="1"/>
    <col min="12" max="12" width="9.5703125" style="9" customWidth="1"/>
    <col min="13" max="13" width="24" style="9" customWidth="1"/>
    <col min="14" max="14" width="2.7109375" style="9" customWidth="1"/>
    <col min="15" max="17" width="9.140625" style="9"/>
    <col min="18" max="18" width="7" style="9" customWidth="1"/>
    <col min="19" max="16384" width="9.140625" style="9"/>
  </cols>
  <sheetData>
    <row r="1" spans="1:13" s="4" customFormat="1" ht="12" customHeight="1" x14ac:dyDescent="0.25">
      <c r="H1" s="5"/>
    </row>
    <row r="2" spans="1:13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pans="1:13" s="4" customFormat="1" ht="15.75" customHeight="1" x14ac:dyDescent="0.25">
      <c r="B3" s="140" t="s">
        <v>39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</row>
    <row r="5" spans="1:13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4</v>
      </c>
      <c r="G5" s="13" t="s">
        <v>22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29</v>
      </c>
      <c r="M5" s="13" t="s">
        <v>9</v>
      </c>
    </row>
    <row r="6" spans="1:13" s="7" customFormat="1" ht="15" customHeight="1" x14ac:dyDescent="0.25">
      <c r="A6" s="7" t="s">
        <v>28</v>
      </c>
      <c r="B6" s="34">
        <v>1</v>
      </c>
      <c r="C6" s="32" t="s">
        <v>31</v>
      </c>
      <c r="D6" s="33" t="str">
        <f>IF(C6="","",VLOOKUP(C6,'[1]MASTER LIST VEHICLE'!$C$4:$H$156,6,FALSE))</f>
        <v>TOYOTA AVANZA</v>
      </c>
      <c r="E6" s="32">
        <v>11597</v>
      </c>
      <c r="F6" s="32"/>
      <c r="G6" s="34" t="str">
        <f t="shared" ref="G6:G47" si="0">IF(D6="","",IF(OR(D6="TOYOTA KIJANG",D6="ISUZU PANTHER",D6="TOYOTA INNOVA",D6="TOYOTA FORTUNER",D6="FORD RANGER",D6="TOYOTA HILUX"),"DEXLITE","PERTALITE"))</f>
        <v>PERTALITE</v>
      </c>
      <c r="H6" s="35" t="str">
        <f>IF(C6="","",VLOOKUP(C6,'[1]MASTER LIST VEHICLE'!$C$4:$Q$156,15,FALSE))</f>
        <v>HC &amp; SUPPORT SERVICES</v>
      </c>
      <c r="I6" s="36">
        <v>38</v>
      </c>
      <c r="J6" s="37">
        <v>43514</v>
      </c>
      <c r="K6" s="38">
        <v>300000</v>
      </c>
      <c r="L6" s="39">
        <f>IF(G6="DEXLITE",K6/8550,IF(G6="PERTALITE",K6/8000,""))</f>
        <v>37.5</v>
      </c>
      <c r="M6" s="40" t="str">
        <f>IF(C6="","",VLOOKUP(C6,'[1]MASTER LIST VEHICLE'!$C$4:$AD$154,28,FALSE))</f>
        <v>7000003617/10C0299JB</v>
      </c>
    </row>
    <row r="7" spans="1:13" s="7" customFormat="1" ht="15" customHeight="1" x14ac:dyDescent="0.25">
      <c r="B7" s="34">
        <v>2</v>
      </c>
      <c r="C7" s="32" t="s">
        <v>37</v>
      </c>
      <c r="D7" s="33" t="str">
        <f>IF(C7="","",VLOOKUP(C7,'[1]MASTER LIST VEHICLE'!$C$4:$H$156,6,FALSE))</f>
        <v>TOYOTA HILUX</v>
      </c>
      <c r="E7" s="32">
        <v>270002</v>
      </c>
      <c r="F7" s="32"/>
      <c r="G7" s="34" t="str">
        <f t="shared" si="0"/>
        <v>DEXLITE</v>
      </c>
      <c r="H7" s="35" t="str">
        <f>IF(C7="","",VLOOKUP(C7,'[1]MASTER LIST VEHICLE'!$C$4:$Q$156,15,FALSE))</f>
        <v>BUSINESS. DEV. &amp; CUSTOMER. SERV.</v>
      </c>
      <c r="I7" s="32">
        <v>39</v>
      </c>
      <c r="J7" s="37">
        <v>43515</v>
      </c>
      <c r="K7" s="38">
        <v>500000</v>
      </c>
      <c r="L7" s="39">
        <f t="shared" ref="L7:L47" si="1">IF(G7="DEXLITE",K7/8550,IF(G7="PERTALITE",K7/8000,""))</f>
        <v>58.479532163742689</v>
      </c>
      <c r="M7" s="40" t="str">
        <f>IF(C7="","",VLOOKUP(C7,'[1]MASTER LIST VEHICLE'!$C$4:$AD$154,28,FALSE))</f>
        <v>7000003617/10C0299FZ</v>
      </c>
    </row>
    <row r="8" spans="1:13" s="7" customFormat="1" ht="15" customHeight="1" x14ac:dyDescent="0.25">
      <c r="B8" s="34">
        <v>3</v>
      </c>
      <c r="C8" s="32" t="s">
        <v>14</v>
      </c>
      <c r="D8" s="33" t="str">
        <f>IF(C8="","",VLOOKUP(C8,'[1]MASTER LIST VEHICLE'!$C$4:$H$156,6,FALSE))</f>
        <v>ISUZU PANTHER</v>
      </c>
      <c r="E8" s="32">
        <v>124783</v>
      </c>
      <c r="F8" s="32"/>
      <c r="G8" s="34" t="str">
        <f t="shared" si="0"/>
        <v>DEXLITE</v>
      </c>
      <c r="H8" s="35" t="str">
        <f>IF(C8="","",VLOOKUP(C8,'[1]MASTER LIST VEHICLE'!$C$4:$Q$156,15,FALSE))</f>
        <v>CRC</v>
      </c>
      <c r="I8" s="36">
        <v>40</v>
      </c>
      <c r="J8" s="37">
        <v>43515</v>
      </c>
      <c r="K8" s="38">
        <v>350000</v>
      </c>
      <c r="L8" s="39">
        <f t="shared" si="1"/>
        <v>40.935672514619881</v>
      </c>
      <c r="M8" s="40" t="str">
        <f>IF(C8="","",VLOOKUP(C8,'[1]MASTER LIST VEHICLE'!$C$4:$AD$154,28,FALSE))</f>
        <v>7000003617/10C0299JO</v>
      </c>
    </row>
    <row r="9" spans="1:13" s="4" customFormat="1" ht="14.25" customHeight="1" x14ac:dyDescent="0.25">
      <c r="B9" s="34">
        <v>4</v>
      </c>
      <c r="C9" s="32" t="s">
        <v>34</v>
      </c>
      <c r="D9" s="33" t="str">
        <f>IF(C9="","",VLOOKUP(C9,'[1]MASTER LIST VEHICLE'!$C$4:$H$156,6,FALSE))</f>
        <v>ISUZU PANTHER</v>
      </c>
      <c r="E9" s="32">
        <v>270002</v>
      </c>
      <c r="F9" s="41"/>
      <c r="G9" s="34" t="str">
        <f t="shared" si="0"/>
        <v>DEXLITE</v>
      </c>
      <c r="H9" s="35" t="str">
        <f>IF(C9="","",VLOOKUP(C9,'[1]MASTER LIST VEHICLE'!$C$4:$Q$156,15,FALSE))</f>
        <v>HC &amp; SUPPORT SERVICES</v>
      </c>
      <c r="I9" s="32">
        <v>41</v>
      </c>
      <c r="J9" s="37">
        <v>43515</v>
      </c>
      <c r="K9" s="38">
        <v>250000</v>
      </c>
      <c r="L9" s="39">
        <f t="shared" si="1"/>
        <v>29.239766081871345</v>
      </c>
      <c r="M9" s="40" t="str">
        <f>IF(C9="","",VLOOKUP(C9,'[1]MASTER LIST VEHICLE'!$C$4:$AD$154,28,FALSE))</f>
        <v>7000003617/10C0299JO</v>
      </c>
    </row>
    <row r="10" spans="1:13" s="7" customFormat="1" ht="15" customHeight="1" x14ac:dyDescent="0.25">
      <c r="B10" s="34">
        <v>5</v>
      </c>
      <c r="C10" s="32" t="s">
        <v>13</v>
      </c>
      <c r="D10" s="33" t="str">
        <f>IF(C10="","",VLOOKUP(C10,'[1]MASTER LIST VEHICLE'!$C$4:$H$156,6,FALSE))</f>
        <v>ISUZU PANTHER</v>
      </c>
      <c r="E10" s="32">
        <v>102957</v>
      </c>
      <c r="F10" s="32"/>
      <c r="G10" s="34" t="str">
        <f t="shared" si="0"/>
        <v>DEXLITE</v>
      </c>
      <c r="H10" s="35" t="str">
        <f>IF(C10="","",VLOOKUP(C10,'[1]MASTER LIST VEHICLE'!$C$4:$Q$156,15,FALSE))</f>
        <v>FINANCE &amp; CONTRACT MANAGEMENT</v>
      </c>
      <c r="I10" s="36">
        <v>42</v>
      </c>
      <c r="J10" s="37">
        <v>43516</v>
      </c>
      <c r="K10" s="38">
        <v>300000</v>
      </c>
      <c r="L10" s="39">
        <f t="shared" si="1"/>
        <v>35.087719298245617</v>
      </c>
      <c r="M10" s="40" t="str">
        <f>IF(C10="","",VLOOKUP(C10,'[1]MASTER LIST VEHICLE'!$C$4:$AD$154,28,FALSE))</f>
        <v>7000003617/10C0299KB</v>
      </c>
    </row>
    <row r="11" spans="1:13" s="7" customFormat="1" ht="15" customHeight="1" x14ac:dyDescent="0.25">
      <c r="B11" s="34">
        <v>6</v>
      </c>
      <c r="C11" s="32" t="s">
        <v>32</v>
      </c>
      <c r="D11" s="33" t="str">
        <f>IF(C11="","",VLOOKUP(C11,'[1]MASTER LIST VEHICLE'!$C$4:$H$156,6,FALSE))</f>
        <v>TOYOTA HIACE</v>
      </c>
      <c r="E11" s="32">
        <v>7912</v>
      </c>
      <c r="F11" s="32"/>
      <c r="G11" s="34" t="str">
        <f t="shared" si="0"/>
        <v>PERTALITE</v>
      </c>
      <c r="H11" s="35" t="str">
        <f>IF(C11="","",VLOOKUP(C11,'[1]MASTER LIST VEHICLE'!$C$4:$Q$156,15,FALSE))</f>
        <v>HC &amp; SUPPORT SERVICES</v>
      </c>
      <c r="I11" s="32">
        <v>43</v>
      </c>
      <c r="J11" s="37">
        <v>43516</v>
      </c>
      <c r="K11" s="38">
        <v>550000</v>
      </c>
      <c r="L11" s="39">
        <f t="shared" si="1"/>
        <v>68.75</v>
      </c>
      <c r="M11" s="40" t="str">
        <f>IF(C11="","",VLOOKUP(C11,'[1]MASTER LIST VEHICLE'!$C$4:$AD$154,28,FALSE))</f>
        <v>7000003617/10C0299JO</v>
      </c>
    </row>
    <row r="12" spans="1:13" s="7" customFormat="1" ht="16.5" customHeight="1" x14ac:dyDescent="0.25">
      <c r="B12" s="34">
        <v>7</v>
      </c>
      <c r="C12" s="32" t="s">
        <v>18</v>
      </c>
      <c r="D12" s="33" t="str">
        <f>IF(C12="","",VLOOKUP(C12,'[1]MASTER LIST VEHICLE'!$C$4:$H$156,6,FALSE))</f>
        <v>FORD RANGER</v>
      </c>
      <c r="E12" s="32">
        <v>130152</v>
      </c>
      <c r="F12" s="32"/>
      <c r="G12" s="34" t="str">
        <f t="shared" si="0"/>
        <v>DEXLITE</v>
      </c>
      <c r="H12" s="35" t="str">
        <f>IF(C12="","",VLOOKUP(C12,'[1]MASTER LIST VEHICLE'!$C$4:$Q$156,15,FALSE))</f>
        <v>PLAN TO SCRAP</v>
      </c>
      <c r="I12" s="36">
        <v>44</v>
      </c>
      <c r="J12" s="37">
        <v>43516</v>
      </c>
      <c r="K12" s="38">
        <v>400000</v>
      </c>
      <c r="L12" s="39">
        <f t="shared" si="1"/>
        <v>46.783625730994153</v>
      </c>
      <c r="M12" s="40" t="str">
        <f>IF(C12="","",VLOOKUP(C12,'[1]MASTER LIST VEHICLE'!$C$4:$AD$154,28,FALSE))</f>
        <v>7000003617/10C5030HY</v>
      </c>
    </row>
    <row r="13" spans="1:13" s="8" customFormat="1" ht="14.25" customHeight="1" x14ac:dyDescent="0.25">
      <c r="B13" s="34">
        <v>8</v>
      </c>
      <c r="C13" s="41" t="s">
        <v>10</v>
      </c>
      <c r="D13" s="33" t="str">
        <f>IF(C13="","",VLOOKUP(C13,'[1]MASTER LIST VEHICLE'!$C$4:$H$156,6,FALSE))</f>
        <v>TOYOTA FORTUNER</v>
      </c>
      <c r="E13" s="32"/>
      <c r="F13" s="32"/>
      <c r="G13" s="34" t="str">
        <f t="shared" si="0"/>
        <v>DEXLITE</v>
      </c>
      <c r="H13" s="35" t="str">
        <f>IF(C13="","",VLOOKUP(C13,'[1]MASTER LIST VEHICLE'!$C$4:$Q$156,15,FALSE))</f>
        <v>MANAGEMENT</v>
      </c>
      <c r="I13" s="32">
        <v>45</v>
      </c>
      <c r="J13" s="37">
        <v>43517</v>
      </c>
      <c r="K13" s="38">
        <v>300000</v>
      </c>
      <c r="L13" s="39">
        <f t="shared" si="1"/>
        <v>35.087719298245617</v>
      </c>
      <c r="M13" s="40" t="str">
        <f>IF(C13="","",VLOOKUP(C13,'[1]MASTER LIST VEHICLE'!$C$4:$AD$154,28,FALSE))</f>
        <v>7000003617/10C0299JO</v>
      </c>
    </row>
    <row r="14" spans="1:13" s="8" customFormat="1" ht="15" customHeight="1" x14ac:dyDescent="0.25">
      <c r="B14" s="34">
        <v>9</v>
      </c>
      <c r="C14" s="32" t="s">
        <v>34</v>
      </c>
      <c r="D14" s="33" t="str">
        <f>IF(C14="","",VLOOKUP(C14,'[1]MASTER LIST VEHICLE'!$C$4:$H$156,6,FALSE))</f>
        <v>ISUZU PANTHER</v>
      </c>
      <c r="E14" s="32">
        <v>270408</v>
      </c>
      <c r="F14" s="32"/>
      <c r="G14" s="34" t="str">
        <f t="shared" si="0"/>
        <v>DEXLITE</v>
      </c>
      <c r="H14" s="35" t="str">
        <f>IF(C14="","",VLOOKUP(C14,'[1]MASTER LIST VEHICLE'!$C$4:$Q$156,15,FALSE))</f>
        <v>HC &amp; SUPPORT SERVICES</v>
      </c>
      <c r="I14" s="36">
        <v>46</v>
      </c>
      <c r="J14" s="37">
        <v>43517</v>
      </c>
      <c r="K14" s="38">
        <v>300000</v>
      </c>
      <c r="L14" s="39">
        <f t="shared" si="1"/>
        <v>35.087719298245617</v>
      </c>
      <c r="M14" s="40" t="str">
        <f>IF(C14="","",VLOOKUP(C14,'[1]MASTER LIST VEHICLE'!$C$4:$AD$154,28,FALSE))</f>
        <v>7000003617/10C0299JO</v>
      </c>
    </row>
    <row r="15" spans="1:13" s="4" customFormat="1" ht="15" customHeight="1" x14ac:dyDescent="0.25">
      <c r="B15" s="34">
        <v>10</v>
      </c>
      <c r="C15" s="32" t="s">
        <v>33</v>
      </c>
      <c r="D15" s="33" t="str">
        <f>IF(C15="","",VLOOKUP(C15,'[1]MASTER LIST VEHICLE'!$C$4:$H$156,6,FALSE))</f>
        <v>TOYOTA AVANZA</v>
      </c>
      <c r="E15" s="32">
        <v>12812</v>
      </c>
      <c r="F15" s="32"/>
      <c r="G15" s="34" t="str">
        <f t="shared" si="0"/>
        <v>PERTALITE</v>
      </c>
      <c r="H15" s="35" t="str">
        <f>IF(C15="","",VLOOKUP(C15,'[1]MASTER LIST VEHICLE'!$C$4:$Q$156,15,FALSE))</f>
        <v>HC &amp; SUPPORT SERVICES</v>
      </c>
      <c r="I15" s="32">
        <v>47</v>
      </c>
      <c r="J15" s="37">
        <v>43519</v>
      </c>
      <c r="K15" s="42">
        <v>250000</v>
      </c>
      <c r="L15" s="39">
        <f t="shared" si="1"/>
        <v>31.25</v>
      </c>
      <c r="M15" s="40" t="str">
        <f>IF(C15="","",VLOOKUP(C15,'[1]MASTER LIST VEHICLE'!$C$4:$AD$154,28,FALSE))</f>
        <v>7000003617/10C0299JB</v>
      </c>
    </row>
    <row r="16" spans="1:13" s="4" customFormat="1" ht="15" customHeight="1" x14ac:dyDescent="0.25">
      <c r="B16" s="34">
        <v>11</v>
      </c>
      <c r="C16" s="32" t="s">
        <v>19</v>
      </c>
      <c r="D16" s="33" t="s">
        <v>48</v>
      </c>
      <c r="E16" s="32">
        <v>267008</v>
      </c>
      <c r="F16" s="32"/>
      <c r="G16" s="34" t="str">
        <f t="shared" si="0"/>
        <v>DEXLITE</v>
      </c>
      <c r="H16" s="35" t="e">
        <f>IF(C16="","",VLOOKUP(C16,'[1]MASTER LIST VEHICLE'!$C$4:$Q$156,15,FALSE))</f>
        <v>#N/A</v>
      </c>
      <c r="I16" s="36">
        <v>48</v>
      </c>
      <c r="J16" s="37">
        <v>43519</v>
      </c>
      <c r="K16" s="42">
        <v>300000</v>
      </c>
      <c r="L16" s="39">
        <f t="shared" si="1"/>
        <v>35.087719298245617</v>
      </c>
      <c r="M16" s="40" t="e">
        <f>IF(C16="","",VLOOKUP(C16,'[1]MASTER LIST VEHICLE'!$C$4:$AD$154,28,FALSE))</f>
        <v>#N/A</v>
      </c>
    </row>
    <row r="17" spans="2:13" s="4" customFormat="1" ht="15" x14ac:dyDescent="0.25">
      <c r="B17" s="34">
        <v>12</v>
      </c>
      <c r="C17" s="41" t="s">
        <v>35</v>
      </c>
      <c r="D17" s="33" t="str">
        <f>IF(C17="","",VLOOKUP(C17,'[1]MASTER LIST VEHICLE'!$C$4:$H$156,6,FALSE))</f>
        <v>TOYOTA FORTUNER</v>
      </c>
      <c r="E17" s="32"/>
      <c r="F17" s="32"/>
      <c r="G17" s="34" t="str">
        <f t="shared" si="0"/>
        <v>DEXLITE</v>
      </c>
      <c r="H17" s="35" t="str">
        <f>IF(C17="","",VLOOKUP(C17,'[1]MASTER LIST VEHICLE'!$C$4:$Q$156,15,FALSE))</f>
        <v>MANAGEMENT</v>
      </c>
      <c r="I17" s="32">
        <v>49</v>
      </c>
      <c r="J17" s="37">
        <v>43519</v>
      </c>
      <c r="K17" s="38">
        <v>500000</v>
      </c>
      <c r="L17" s="39">
        <f t="shared" si="1"/>
        <v>58.479532163742689</v>
      </c>
      <c r="M17" s="40" t="str">
        <f>IF(C17="","",VLOOKUP(C17,'[1]MASTER LIST VEHICLE'!$C$4:$AD$154,28,FALSE))</f>
        <v>7000003617/10C0299JA</v>
      </c>
    </row>
    <row r="18" spans="2:13" s="4" customFormat="1" ht="15" x14ac:dyDescent="0.25">
      <c r="B18" s="34">
        <v>13</v>
      </c>
      <c r="C18" s="32" t="s">
        <v>32</v>
      </c>
      <c r="D18" s="33" t="str">
        <f>IF(C18="","",VLOOKUP(C18,'[1]MASTER LIST VEHICLE'!$C$4:$H$156,6,FALSE))</f>
        <v>TOYOTA HIACE</v>
      </c>
      <c r="E18" s="32">
        <v>8500</v>
      </c>
      <c r="F18" s="32"/>
      <c r="G18" s="34" t="str">
        <f t="shared" si="0"/>
        <v>PERTALITE</v>
      </c>
      <c r="H18" s="35" t="str">
        <f>IF(C18="","",VLOOKUP(C18,'[1]MASTER LIST VEHICLE'!$C$4:$Q$156,15,FALSE))</f>
        <v>HC &amp; SUPPORT SERVICES</v>
      </c>
      <c r="I18" s="36">
        <v>50</v>
      </c>
      <c r="J18" s="37">
        <v>43520</v>
      </c>
      <c r="K18" s="38">
        <v>500000</v>
      </c>
      <c r="L18" s="39">
        <f t="shared" si="1"/>
        <v>62.5</v>
      </c>
      <c r="M18" s="40" t="str">
        <f>IF(C18="","",VLOOKUP(C18,'[1]MASTER LIST VEHICLE'!$C$4:$AD$154,28,FALSE))</f>
        <v>7000003617/10C0299JO</v>
      </c>
    </row>
    <row r="19" spans="2:13" s="4" customFormat="1" ht="15" x14ac:dyDescent="0.25">
      <c r="B19" s="34">
        <v>14</v>
      </c>
      <c r="C19" s="32" t="s">
        <v>36</v>
      </c>
      <c r="D19" s="33" t="str">
        <f>IF(C19="","",VLOOKUP(C19,'[1]MASTER LIST VEHICLE'!$C$4:$H$156,6,FALSE))</f>
        <v>TOYOTA HILUX</v>
      </c>
      <c r="E19" s="32"/>
      <c r="F19" s="32"/>
      <c r="G19" s="34" t="str">
        <f t="shared" si="0"/>
        <v>DEXLITE</v>
      </c>
      <c r="H19" s="35" t="str">
        <f>IF(C19="","",VLOOKUP(C19,'[1]MASTER LIST VEHICLE'!$C$4:$Q$156,15,FALSE))</f>
        <v>MRC</v>
      </c>
      <c r="I19" s="32">
        <v>51</v>
      </c>
      <c r="J19" s="37">
        <v>43521</v>
      </c>
      <c r="K19" s="42">
        <v>500000</v>
      </c>
      <c r="L19" s="39">
        <f t="shared" si="1"/>
        <v>58.479532163742689</v>
      </c>
      <c r="M19" s="40" t="str">
        <f>IF(C19="","",VLOOKUP(C19,'[1]MASTER LIST VEHICLE'!$C$4:$AD$154,28,FALSE))</f>
        <v>7000003617/10C9060HG</v>
      </c>
    </row>
    <row r="20" spans="2:13" s="4" customFormat="1" ht="15" x14ac:dyDescent="0.25">
      <c r="B20" s="34">
        <v>15</v>
      </c>
      <c r="C20" s="41" t="s">
        <v>13</v>
      </c>
      <c r="D20" s="33" t="str">
        <f>IF(C20="","",VLOOKUP(C20,'[1]MASTER LIST VEHICLE'!$C$4:$H$156,6,FALSE))</f>
        <v>ISUZU PANTHER</v>
      </c>
      <c r="E20" s="32">
        <v>103122</v>
      </c>
      <c r="F20" s="32"/>
      <c r="G20" s="34" t="str">
        <f>IF(D20="","",IF(OR(D20="TOYOTA KIJANG",D20="ISUZU PANTHER",D20="TOYOTA INNOVA",D20="TOYOTA FORTUNER",D20="FORD RANGER",D20="TOYOTA HILUX"),"DEXLITE","PERTALITE"))</f>
        <v>DEXLITE</v>
      </c>
      <c r="H20" s="35" t="str">
        <f>IF(C20="","",VLOOKUP(C20,'[1]MASTER LIST VEHICLE'!$C$4:$Q$156,15,FALSE))</f>
        <v>FINANCE &amp; CONTRACT MANAGEMENT</v>
      </c>
      <c r="I20" s="36">
        <v>52</v>
      </c>
      <c r="J20" s="37">
        <v>43521</v>
      </c>
      <c r="K20" s="38">
        <v>250000</v>
      </c>
      <c r="L20" s="39">
        <f t="shared" si="1"/>
        <v>29.239766081871345</v>
      </c>
      <c r="M20" s="40" t="str">
        <f>IF(C20="","",VLOOKUP(C20,'[1]MASTER LIST VEHICLE'!$C$4:$AD$154,28,FALSE))</f>
        <v>7000003617/10C0299KB</v>
      </c>
    </row>
    <row r="21" spans="2:13" s="4" customFormat="1" ht="15" x14ac:dyDescent="0.25">
      <c r="B21" s="34">
        <v>16</v>
      </c>
      <c r="C21" s="32" t="s">
        <v>21</v>
      </c>
      <c r="D21" s="33" t="str">
        <f>IF(C21="","",VLOOKUP(C21,'[1]MASTER LIST VEHICLE'!$C$4:$H$156,6,FALSE))</f>
        <v>ISUZU PANTHER</v>
      </c>
      <c r="E21" s="32">
        <v>128310</v>
      </c>
      <c r="F21" s="32"/>
      <c r="G21" s="34" t="str">
        <f t="shared" si="0"/>
        <v>DEXLITE</v>
      </c>
      <c r="H21" s="35" t="str">
        <f>IF(C21="","",VLOOKUP(C21,'[1]MASTER LIST VEHICLE'!$C$4:$Q$156,15,FALSE))</f>
        <v>HC &amp; SUPPORT SERVICES</v>
      </c>
      <c r="I21" s="32">
        <v>53</v>
      </c>
      <c r="J21" s="37">
        <v>43521</v>
      </c>
      <c r="K21" s="38">
        <v>400000</v>
      </c>
      <c r="L21" s="39">
        <f t="shared" si="1"/>
        <v>46.783625730994153</v>
      </c>
      <c r="M21" s="40" t="str">
        <f>IF(C21="","",VLOOKUP(C21,'[1]MASTER LIST VEHICLE'!$C$4:$AD$154,28,FALSE))</f>
        <v>7000003617/10C0299HV</v>
      </c>
    </row>
    <row r="22" spans="2:13" s="4" customFormat="1" ht="15" x14ac:dyDescent="0.25">
      <c r="B22" s="34">
        <v>17</v>
      </c>
      <c r="C22" s="32" t="s">
        <v>19</v>
      </c>
      <c r="D22" s="33" t="s">
        <v>48</v>
      </c>
      <c r="E22" s="32"/>
      <c r="F22" s="32"/>
      <c r="G22" s="34" t="str">
        <f t="shared" si="0"/>
        <v>DEXLITE</v>
      </c>
      <c r="H22" s="35" t="e">
        <f>IF(C22="","",VLOOKUP(C22,'[1]MASTER LIST VEHICLE'!$C$4:$Q$156,15,FALSE))</f>
        <v>#N/A</v>
      </c>
      <c r="I22" s="36">
        <v>54</v>
      </c>
      <c r="J22" s="37">
        <v>43521</v>
      </c>
      <c r="K22" s="42">
        <v>300000</v>
      </c>
      <c r="L22" s="39">
        <f t="shared" si="1"/>
        <v>35.087719298245617</v>
      </c>
      <c r="M22" s="40" t="e">
        <f>IF(C22="","",VLOOKUP(C22,'[1]MASTER LIST VEHICLE'!$C$4:$AD$154,28,FALSE))</f>
        <v>#N/A</v>
      </c>
    </row>
    <row r="23" spans="2:13" s="4" customFormat="1" ht="15" x14ac:dyDescent="0.25">
      <c r="B23" s="34">
        <v>18</v>
      </c>
      <c r="C23" s="41" t="s">
        <v>20</v>
      </c>
      <c r="D23" s="33" t="str">
        <f>IF(C23="","",VLOOKUP(C23,'[1]MASTER LIST VEHICLE'!$C$4:$H$156,6,FALSE))</f>
        <v>ISUZU PANTHER</v>
      </c>
      <c r="E23" s="32">
        <v>59962</v>
      </c>
      <c r="F23" s="32"/>
      <c r="G23" s="34" t="str">
        <f t="shared" si="0"/>
        <v>DEXLITE</v>
      </c>
      <c r="H23" s="35" t="str">
        <f>IF(C23="","",VLOOKUP(C23,'[1]MASTER LIST VEHICLE'!$C$4:$Q$156,15,FALSE))</f>
        <v>PARTS OPERATION &amp; DISTRIBUTION LOBU</v>
      </c>
      <c r="I23" s="32">
        <v>55</v>
      </c>
      <c r="J23" s="37">
        <v>43522</v>
      </c>
      <c r="K23" s="38">
        <v>300000</v>
      </c>
      <c r="L23" s="39">
        <f t="shared" si="1"/>
        <v>35.087719298245617</v>
      </c>
      <c r="M23" s="40" t="str">
        <f>IF(C23="","",VLOOKUP(C23,'[1]MASTER LIST VEHICLE'!$C$4:$AD$154,28,FALSE))</f>
        <v>7000003617/10C0230HY</v>
      </c>
    </row>
    <row r="24" spans="2:13" s="4" customFormat="1" ht="15" x14ac:dyDescent="0.25">
      <c r="B24" s="34">
        <v>19</v>
      </c>
      <c r="C24" s="32" t="s">
        <v>34</v>
      </c>
      <c r="D24" s="33" t="str">
        <f>IF(C24="","",VLOOKUP(C24,'[1]MASTER LIST VEHICLE'!$C$4:$H$156,6,FALSE))</f>
        <v>ISUZU PANTHER</v>
      </c>
      <c r="E24" s="32">
        <v>270882</v>
      </c>
      <c r="F24" s="32"/>
      <c r="G24" s="34" t="str">
        <f t="shared" si="0"/>
        <v>DEXLITE</v>
      </c>
      <c r="H24" s="35" t="str">
        <f>IF(C24="","",VLOOKUP(C24,'[1]MASTER LIST VEHICLE'!$C$4:$Q$156,15,FALSE))</f>
        <v>HC &amp; SUPPORT SERVICES</v>
      </c>
      <c r="I24" s="36">
        <v>56</v>
      </c>
      <c r="J24" s="37">
        <v>43522</v>
      </c>
      <c r="K24" s="38">
        <v>350000</v>
      </c>
      <c r="L24" s="39">
        <f t="shared" si="1"/>
        <v>40.935672514619881</v>
      </c>
      <c r="M24" s="40" t="str">
        <f>IF(C24="","",VLOOKUP(C24,'[1]MASTER LIST VEHICLE'!$C$4:$AD$154,28,FALSE))</f>
        <v>7000003617/10C0299JO</v>
      </c>
    </row>
    <row r="25" spans="2:13" s="4" customFormat="1" ht="15" x14ac:dyDescent="0.25">
      <c r="B25" s="34">
        <v>20</v>
      </c>
      <c r="C25" s="32" t="s">
        <v>26</v>
      </c>
      <c r="D25" s="33" t="str">
        <f>IF(C25="","",VLOOKUP(C25,'[1]MASTER LIST VEHICLE'!$C$4:$H$156,6,FALSE))</f>
        <v>TOYOTA AVANZA</v>
      </c>
      <c r="E25" s="32">
        <v>225123</v>
      </c>
      <c r="F25" s="32"/>
      <c r="G25" s="34" t="str">
        <f t="shared" si="0"/>
        <v>PERTALITE</v>
      </c>
      <c r="H25" s="35" t="str">
        <f>IF(C25="","",VLOOKUP(C25,'[1]MASTER LIST VEHICLE'!$C$4:$Q$156,15,FALSE))</f>
        <v>HC &amp; SUPPORT SERVICES</v>
      </c>
      <c r="I25" s="32">
        <v>57</v>
      </c>
      <c r="J25" s="37">
        <v>43523</v>
      </c>
      <c r="K25" s="42">
        <v>250000</v>
      </c>
      <c r="L25" s="39">
        <f t="shared" si="1"/>
        <v>31.25</v>
      </c>
      <c r="M25" s="40" t="str">
        <f>IF(C25="","",VLOOKUP(C25,'[1]MASTER LIST VEHICLE'!$C$4:$AD$154,28,FALSE))</f>
        <v>7000003617/10C0299JO</v>
      </c>
    </row>
    <row r="26" spans="2:13" s="4" customFormat="1" ht="15" x14ac:dyDescent="0.25">
      <c r="B26" s="34">
        <v>21</v>
      </c>
      <c r="C26" s="41" t="s">
        <v>14</v>
      </c>
      <c r="D26" s="33" t="str">
        <f>IF(C26="","",VLOOKUP(C26,'[1]MASTER LIST VEHICLE'!$C$4:$H$156,6,FALSE))</f>
        <v>ISUZU PANTHER</v>
      </c>
      <c r="E26" s="32">
        <v>125270</v>
      </c>
      <c r="F26" s="32"/>
      <c r="G26" s="34" t="str">
        <f t="shared" si="0"/>
        <v>DEXLITE</v>
      </c>
      <c r="H26" s="35" t="str">
        <f>IF(C26="","",VLOOKUP(C26,'[1]MASTER LIST VEHICLE'!$C$4:$Q$156,15,FALSE))</f>
        <v>CRC</v>
      </c>
      <c r="I26" s="36">
        <v>58</v>
      </c>
      <c r="J26" s="37">
        <v>43523</v>
      </c>
      <c r="K26" s="38">
        <v>350000</v>
      </c>
      <c r="L26" s="39">
        <f t="shared" si="1"/>
        <v>40.935672514619881</v>
      </c>
      <c r="M26" s="40" t="str">
        <f>IF(C26="","",VLOOKUP(C26,'[1]MASTER LIST VEHICLE'!$C$4:$AD$154,28,FALSE))</f>
        <v>7000003617/10C0299JO</v>
      </c>
    </row>
    <row r="27" spans="2:13" s="4" customFormat="1" ht="15" x14ac:dyDescent="0.25">
      <c r="B27" s="34">
        <v>22</v>
      </c>
      <c r="C27" s="32" t="s">
        <v>16</v>
      </c>
      <c r="D27" s="33" t="str">
        <f>IF(C27="","",VLOOKUP(C27,'[1]MASTER LIST VEHICLE'!$C$4:$H$156,6,FALSE))</f>
        <v>TOYOTA INNOVA</v>
      </c>
      <c r="E27" s="32">
        <v>41040</v>
      </c>
      <c r="F27" s="32"/>
      <c r="G27" s="34" t="str">
        <f t="shared" si="0"/>
        <v>DEXLITE</v>
      </c>
      <c r="H27" s="35" t="str">
        <f>IF(C27="","",VLOOKUP(C27,'[1]MASTER LIST VEHICLE'!$C$4:$Q$156,15,FALSE))</f>
        <v>MRC</v>
      </c>
      <c r="I27" s="32">
        <v>59</v>
      </c>
      <c r="J27" s="37">
        <v>43523</v>
      </c>
      <c r="K27" s="38">
        <v>450000</v>
      </c>
      <c r="L27" s="39">
        <f t="shared" si="1"/>
        <v>52.631578947368418</v>
      </c>
      <c r="M27" s="40" t="str">
        <f>IF(C27="","",VLOOKUP(C27,'[1]MASTER LIST VEHICLE'!$C$4:$AD$154,28,FALSE))</f>
        <v>7000003617/10C9060HG</v>
      </c>
    </row>
    <row r="28" spans="2:13" s="4" customFormat="1" ht="15" x14ac:dyDescent="0.25">
      <c r="B28" s="34">
        <v>23</v>
      </c>
      <c r="C28" s="32" t="s">
        <v>32</v>
      </c>
      <c r="D28" s="33" t="str">
        <f>IF(C28="","",VLOOKUP(C28,'[1]MASTER LIST VEHICLE'!$C$4:$H$156,6,FALSE))</f>
        <v>TOYOTA HIACE</v>
      </c>
      <c r="E28" s="32">
        <v>9002</v>
      </c>
      <c r="F28" s="32"/>
      <c r="G28" s="34" t="str">
        <f t="shared" si="0"/>
        <v>PERTALITE</v>
      </c>
      <c r="H28" s="35" t="str">
        <f>IF(C28="","",VLOOKUP(C28,'[1]MASTER LIST VEHICLE'!$C$4:$Q$156,15,FALSE))</f>
        <v>HC &amp; SUPPORT SERVICES</v>
      </c>
      <c r="I28" s="36">
        <v>60</v>
      </c>
      <c r="J28" s="37">
        <v>43523</v>
      </c>
      <c r="K28" s="38">
        <v>500000</v>
      </c>
      <c r="L28" s="39">
        <f t="shared" si="1"/>
        <v>62.5</v>
      </c>
      <c r="M28" s="40" t="str">
        <f>IF(C28="","",VLOOKUP(C28,'[1]MASTER LIST VEHICLE'!$C$4:$AD$154,28,FALSE))</f>
        <v>7000003617/10C0299JO</v>
      </c>
    </row>
    <row r="29" spans="2:13" s="4" customFormat="1" ht="15" x14ac:dyDescent="0.25">
      <c r="B29" s="34">
        <v>24</v>
      </c>
      <c r="C29" s="32" t="s">
        <v>31</v>
      </c>
      <c r="D29" s="33" t="str">
        <f>IF(C29="","",VLOOKUP(C29,'[1]MASTER LIST VEHICLE'!$C$4:$H$156,6,FALSE))</f>
        <v>TOYOTA AVANZA</v>
      </c>
      <c r="E29" s="32">
        <v>11993</v>
      </c>
      <c r="F29" s="32"/>
      <c r="G29" s="34" t="str">
        <f t="shared" si="0"/>
        <v>PERTALITE</v>
      </c>
      <c r="H29" s="35" t="str">
        <f>IF(C29="","",VLOOKUP(C29,'[1]MASTER LIST VEHICLE'!$C$4:$Q$156,15,FALSE))</f>
        <v>HC &amp; SUPPORT SERVICES</v>
      </c>
      <c r="I29" s="32">
        <v>61</v>
      </c>
      <c r="J29" s="37">
        <v>43524</v>
      </c>
      <c r="K29" s="38">
        <v>250000</v>
      </c>
      <c r="L29" s="39">
        <f t="shared" si="1"/>
        <v>31.25</v>
      </c>
      <c r="M29" s="40" t="str">
        <f>IF(C29="","",VLOOKUP(C29,'[1]MASTER LIST VEHICLE'!$C$4:$AD$154,28,FALSE))</f>
        <v>7000003617/10C0299JB</v>
      </c>
    </row>
    <row r="30" spans="2:13" s="4" customFormat="1" ht="15" x14ac:dyDescent="0.25">
      <c r="B30" s="34">
        <v>25</v>
      </c>
      <c r="C30" s="32" t="s">
        <v>19</v>
      </c>
      <c r="D30" s="33" t="s">
        <v>48</v>
      </c>
      <c r="E30" s="32">
        <v>276667</v>
      </c>
      <c r="F30" s="32"/>
      <c r="G30" s="34" t="str">
        <f t="shared" si="0"/>
        <v>DEXLITE</v>
      </c>
      <c r="H30" s="35" t="e">
        <f>IF(C30="","",VLOOKUP(C30,'[1]MASTER LIST VEHICLE'!$C$4:$Q$156,15,FALSE))</f>
        <v>#N/A</v>
      </c>
      <c r="I30" s="36">
        <v>62</v>
      </c>
      <c r="J30" s="37">
        <v>43524</v>
      </c>
      <c r="K30" s="38">
        <v>300000</v>
      </c>
      <c r="L30" s="39">
        <f t="shared" si="1"/>
        <v>35.087719298245617</v>
      </c>
      <c r="M30" s="40" t="e">
        <f>IF(C30="","",VLOOKUP(C30,'[1]MASTER LIST VEHICLE'!$C$4:$AD$154,28,FALSE))</f>
        <v>#N/A</v>
      </c>
    </row>
    <row r="31" spans="2:13" s="4" customFormat="1" ht="15" x14ac:dyDescent="0.25">
      <c r="B31" s="34">
        <v>26</v>
      </c>
      <c r="C31" s="32" t="s">
        <v>12</v>
      </c>
      <c r="D31" s="33" t="str">
        <f>IF(C31="","",VLOOKUP(C31,'[1]MASTER LIST VEHICLE'!$C$4:$H$156,6,FALSE))</f>
        <v>FORD RANGER</v>
      </c>
      <c r="E31" s="32">
        <v>69225</v>
      </c>
      <c r="F31" s="32"/>
      <c r="G31" s="34" t="str">
        <f t="shared" si="0"/>
        <v>DEXLITE</v>
      </c>
      <c r="H31" s="35" t="str">
        <f>IF(C31="","",VLOOKUP(C31,'[1]MASTER LIST VEHICLE'!$C$4:$Q$156,15,FALSE))</f>
        <v>PARTS OPERATION &amp; DISTRIBUTION LOBU</v>
      </c>
      <c r="I31" s="32">
        <v>63</v>
      </c>
      <c r="J31" s="37">
        <v>43524</v>
      </c>
      <c r="K31" s="42">
        <v>350000</v>
      </c>
      <c r="L31" s="39">
        <f t="shared" si="1"/>
        <v>40.935672514619881</v>
      </c>
      <c r="M31" s="40" t="str">
        <f>IF(C31="","",VLOOKUP(C31,'[1]MASTER LIST VEHICLE'!$C$4:$AD$154,28,FALSE))</f>
        <v>7000003617/10C5030HY</v>
      </c>
    </row>
    <row r="32" spans="2:13" s="4" customFormat="1" ht="15" x14ac:dyDescent="0.25">
      <c r="B32" s="34">
        <v>27</v>
      </c>
      <c r="C32" s="41" t="s">
        <v>19</v>
      </c>
      <c r="D32" s="33" t="s">
        <v>48</v>
      </c>
      <c r="E32" s="32"/>
      <c r="F32" s="32"/>
      <c r="G32" s="34" t="str">
        <f t="shared" si="0"/>
        <v>DEXLITE</v>
      </c>
      <c r="H32" s="35" t="e">
        <f>IF(C32="","",VLOOKUP(C32,'[1]MASTER LIST VEHICLE'!$C$4:$Q$156,15,FALSE))</f>
        <v>#N/A</v>
      </c>
      <c r="I32" s="36">
        <v>64</v>
      </c>
      <c r="J32" s="37">
        <v>43525</v>
      </c>
      <c r="K32" s="38">
        <v>350000</v>
      </c>
      <c r="L32" s="39">
        <f t="shared" si="1"/>
        <v>40.935672514619881</v>
      </c>
      <c r="M32" s="40" t="e">
        <f>IF(C32="","",VLOOKUP(C32,'[1]MASTER LIST VEHICLE'!$C$4:$AD$154,28,FALSE))</f>
        <v>#N/A</v>
      </c>
    </row>
    <row r="33" spans="2:13" s="4" customFormat="1" ht="15" x14ac:dyDescent="0.25">
      <c r="B33" s="34">
        <v>28</v>
      </c>
      <c r="C33" s="32" t="s">
        <v>11</v>
      </c>
      <c r="D33" s="33" t="str">
        <f>IF(C33="","",VLOOKUP(C33,'[1]MASTER LIST VEHICLE'!$C$4:$H$156,6,FALSE))</f>
        <v>TOYOTA FORTUNER</v>
      </c>
      <c r="E33" s="32"/>
      <c r="F33" s="32"/>
      <c r="G33" s="34" t="str">
        <f t="shared" si="0"/>
        <v>DEXLITE</v>
      </c>
      <c r="H33" s="35" t="str">
        <f>IF(C33="","",VLOOKUP(C33,'[1]MASTER LIST VEHICLE'!$C$4:$Q$156,15,FALSE))</f>
        <v>MANAGEMENT</v>
      </c>
      <c r="I33" s="32">
        <v>65</v>
      </c>
      <c r="J33" s="37">
        <v>43526</v>
      </c>
      <c r="K33" s="42">
        <v>500000</v>
      </c>
      <c r="L33" s="39">
        <f t="shared" si="1"/>
        <v>58.479532163742689</v>
      </c>
      <c r="M33" s="40" t="str">
        <f>IF(C33="","",VLOOKUP(C33,'[1]MASTER LIST VEHICLE'!$C$4:$AD$154,28,FALSE))</f>
        <v>7000003617/10C0299JA</v>
      </c>
    </row>
    <row r="34" spans="2:13" s="4" customFormat="1" ht="15" x14ac:dyDescent="0.25">
      <c r="B34" s="34">
        <v>29</v>
      </c>
      <c r="C34" s="41" t="s">
        <v>37</v>
      </c>
      <c r="D34" s="33" t="str">
        <f>IF(C34="","",VLOOKUP(C34,'[1]MASTER LIST VEHICLE'!$C$4:$H$156,6,FALSE))</f>
        <v>TOYOTA HILUX</v>
      </c>
      <c r="E34" s="32">
        <v>9488</v>
      </c>
      <c r="F34" s="32"/>
      <c r="G34" s="34" t="str">
        <f t="shared" si="0"/>
        <v>DEXLITE</v>
      </c>
      <c r="H34" s="35" t="str">
        <f>IF(C34="","",VLOOKUP(C34,'[1]MASTER LIST VEHICLE'!$C$4:$Q$156,15,FALSE))</f>
        <v>BUSINESS. DEV. &amp; CUSTOMER. SERV.</v>
      </c>
      <c r="I34" s="36">
        <v>66</v>
      </c>
      <c r="J34" s="37">
        <v>43526</v>
      </c>
      <c r="K34" s="38">
        <v>500000</v>
      </c>
      <c r="L34" s="39">
        <f t="shared" si="1"/>
        <v>58.479532163742689</v>
      </c>
      <c r="M34" s="40" t="str">
        <f>IF(C34="","",VLOOKUP(C34,'[1]MASTER LIST VEHICLE'!$C$4:$AD$154,28,FALSE))</f>
        <v>7000003617/10C0299FZ</v>
      </c>
    </row>
    <row r="35" spans="2:13" s="4" customFormat="1" ht="15" x14ac:dyDescent="0.25">
      <c r="B35" s="34">
        <v>30</v>
      </c>
      <c r="C35" s="32" t="s">
        <v>13</v>
      </c>
      <c r="D35" s="33" t="str">
        <f>IF(C35="","",VLOOKUP(C35,'[1]MASTER LIST VEHICLE'!$C$4:$H$156,6,FALSE))</f>
        <v>ISUZU PANTHER</v>
      </c>
      <c r="E35" s="32">
        <v>103615</v>
      </c>
      <c r="F35" s="32"/>
      <c r="G35" s="34" t="str">
        <f t="shared" si="0"/>
        <v>DEXLITE</v>
      </c>
      <c r="H35" s="35" t="str">
        <f>IF(C35="","",VLOOKUP(C35,'[1]MASTER LIST VEHICLE'!$C$4:$Q$156,15,FALSE))</f>
        <v>FINANCE &amp; CONTRACT MANAGEMENT</v>
      </c>
      <c r="I35" s="32">
        <v>67</v>
      </c>
      <c r="J35" s="37">
        <v>43526</v>
      </c>
      <c r="K35" s="38">
        <v>350000</v>
      </c>
      <c r="L35" s="39">
        <f t="shared" si="1"/>
        <v>40.935672514619881</v>
      </c>
      <c r="M35" s="40" t="str">
        <f>IF(C35="","",VLOOKUP(C35,'[1]MASTER LIST VEHICLE'!$C$4:$AD$154,28,FALSE))</f>
        <v>7000003617/10C0299KB</v>
      </c>
    </row>
    <row r="36" spans="2:13" s="4" customFormat="1" ht="15" x14ac:dyDescent="0.25">
      <c r="B36" s="34">
        <v>31</v>
      </c>
      <c r="C36" s="32" t="s">
        <v>33</v>
      </c>
      <c r="D36" s="33" t="str">
        <f>IF(C36="","",VLOOKUP(C36,'[1]MASTER LIST VEHICLE'!$C$4:$H$156,6,FALSE))</f>
        <v>TOYOTA AVANZA</v>
      </c>
      <c r="E36" s="32">
        <v>13131</v>
      </c>
      <c r="F36" s="32"/>
      <c r="G36" s="34" t="str">
        <f t="shared" si="0"/>
        <v>PERTALITE</v>
      </c>
      <c r="H36" s="35" t="str">
        <f>IF(C36="","",VLOOKUP(C36,'[1]MASTER LIST VEHICLE'!$C$4:$Q$156,15,FALSE))</f>
        <v>HC &amp; SUPPORT SERVICES</v>
      </c>
      <c r="I36" s="36">
        <v>68</v>
      </c>
      <c r="J36" s="37">
        <v>43526</v>
      </c>
      <c r="K36" s="38">
        <v>250000</v>
      </c>
      <c r="L36" s="39">
        <f t="shared" si="1"/>
        <v>31.25</v>
      </c>
      <c r="M36" s="40" t="str">
        <f>IF(C36="","",VLOOKUP(C36,'[1]MASTER LIST VEHICLE'!$C$4:$AD$154,28,FALSE))</f>
        <v>7000003617/10C0299JB</v>
      </c>
    </row>
    <row r="37" spans="2:13" s="4" customFormat="1" ht="15" x14ac:dyDescent="0.25">
      <c r="B37" s="34">
        <v>32</v>
      </c>
      <c r="C37" s="32" t="s">
        <v>19</v>
      </c>
      <c r="D37" s="33" t="s">
        <v>48</v>
      </c>
      <c r="E37" s="32">
        <v>277292</v>
      </c>
      <c r="F37" s="32"/>
      <c r="G37" s="34" t="str">
        <f t="shared" si="0"/>
        <v>DEXLITE</v>
      </c>
      <c r="H37" s="35" t="e">
        <f>IF(C37="","",VLOOKUP(C37,'[1]MASTER LIST VEHICLE'!$C$4:$Q$156,15,FALSE))</f>
        <v>#N/A</v>
      </c>
      <c r="I37" s="32">
        <v>69</v>
      </c>
      <c r="J37" s="37">
        <v>43527</v>
      </c>
      <c r="K37" s="42">
        <v>300000</v>
      </c>
      <c r="L37" s="39">
        <f t="shared" si="1"/>
        <v>35.087719298245617</v>
      </c>
      <c r="M37" s="40" t="e">
        <f>IF(C37="","",VLOOKUP(C37,'[1]MASTER LIST VEHICLE'!$C$4:$AD$154,28,FALSE))</f>
        <v>#N/A</v>
      </c>
    </row>
    <row r="38" spans="2:13" s="4" customFormat="1" ht="15" x14ac:dyDescent="0.25">
      <c r="B38" s="34">
        <v>33</v>
      </c>
      <c r="C38" s="41" t="s">
        <v>32</v>
      </c>
      <c r="D38" s="33" t="str">
        <f>IF(C38="","",VLOOKUP(C38,'[1]MASTER LIST VEHICLE'!$C$4:$H$156,6,FALSE))</f>
        <v>TOYOTA HIACE</v>
      </c>
      <c r="E38" s="32">
        <v>9531</v>
      </c>
      <c r="F38" s="32"/>
      <c r="G38" s="34" t="str">
        <f t="shared" si="0"/>
        <v>PERTALITE</v>
      </c>
      <c r="H38" s="35" t="str">
        <f>IF(C38="","",VLOOKUP(C38,'[1]MASTER LIST VEHICLE'!$C$4:$Q$156,15,FALSE))</f>
        <v>HC &amp; SUPPORT SERVICES</v>
      </c>
      <c r="I38" s="32">
        <v>70</v>
      </c>
      <c r="J38" s="37">
        <v>43527</v>
      </c>
      <c r="K38" s="38">
        <v>500000</v>
      </c>
      <c r="L38" s="39">
        <f t="shared" si="1"/>
        <v>62.5</v>
      </c>
      <c r="M38" s="40" t="str">
        <f>IF(C38="","",VLOOKUP(C38,'[1]MASTER LIST VEHICLE'!$C$4:$AD$154,28,FALSE))</f>
        <v>7000003617/10C0299JO</v>
      </c>
    </row>
    <row r="39" spans="2:13" s="4" customFormat="1" ht="15" x14ac:dyDescent="0.25">
      <c r="B39" s="34">
        <v>34</v>
      </c>
      <c r="C39" s="32" t="s">
        <v>35</v>
      </c>
      <c r="D39" s="33" t="str">
        <f>IF(C39="","",VLOOKUP(C39,'[1]MASTER LIST VEHICLE'!$C$4:$H$156,6,FALSE))</f>
        <v>TOYOTA FORTUNER</v>
      </c>
      <c r="E39" s="32">
        <v>4887</v>
      </c>
      <c r="F39" s="32"/>
      <c r="G39" s="34" t="str">
        <f t="shared" si="0"/>
        <v>DEXLITE</v>
      </c>
      <c r="H39" s="35" t="str">
        <f>IF(C39="","",VLOOKUP(C39,'[1]MASTER LIST VEHICLE'!$C$4:$Q$156,15,FALSE))</f>
        <v>MANAGEMENT</v>
      </c>
      <c r="I39" s="36">
        <v>71</v>
      </c>
      <c r="J39" s="37">
        <v>43528</v>
      </c>
      <c r="K39" s="38">
        <v>400000</v>
      </c>
      <c r="L39" s="39">
        <f t="shared" si="1"/>
        <v>46.783625730994153</v>
      </c>
      <c r="M39" s="40" t="str">
        <f>IF(C39="","",VLOOKUP(C39,'[1]MASTER LIST VEHICLE'!$C$4:$AD$154,28,FALSE))</f>
        <v>7000003617/10C0299JA</v>
      </c>
    </row>
    <row r="40" spans="2:13" s="4" customFormat="1" ht="15" x14ac:dyDescent="0.25">
      <c r="B40" s="34">
        <v>35</v>
      </c>
      <c r="C40" s="32" t="s">
        <v>20</v>
      </c>
      <c r="D40" s="33" t="str">
        <f>IF(C40="","",VLOOKUP(C40,'[1]MASTER LIST VEHICLE'!$C$4:$H$156,6,FALSE))</f>
        <v>ISUZU PANTHER</v>
      </c>
      <c r="E40" s="32">
        <v>100359</v>
      </c>
      <c r="F40" s="32"/>
      <c r="G40" s="34" t="str">
        <f t="shared" si="0"/>
        <v>DEXLITE</v>
      </c>
      <c r="H40" s="35" t="str">
        <f>IF(C40="","",VLOOKUP(C40,'[1]MASTER LIST VEHICLE'!$C$4:$Q$156,15,FALSE))</f>
        <v>PARTS OPERATION &amp; DISTRIBUTION LOBU</v>
      </c>
      <c r="I40" s="32">
        <v>72</v>
      </c>
      <c r="J40" s="37">
        <v>43528</v>
      </c>
      <c r="K40" s="42">
        <v>350000</v>
      </c>
      <c r="L40" s="39">
        <f t="shared" si="1"/>
        <v>40.935672514619881</v>
      </c>
      <c r="M40" s="40" t="str">
        <f>IF(C40="","",VLOOKUP(C40,'[1]MASTER LIST VEHICLE'!$C$4:$AD$154,28,FALSE))</f>
        <v>7000003617/10C0230HY</v>
      </c>
    </row>
    <row r="41" spans="2:13" s="4" customFormat="1" ht="15" x14ac:dyDescent="0.25">
      <c r="B41" s="34">
        <v>36</v>
      </c>
      <c r="C41" s="41" t="s">
        <v>36</v>
      </c>
      <c r="D41" s="33" t="str">
        <f>IF(C41="","",VLOOKUP(C41,'[1]MASTER LIST VEHICLE'!$C$4:$H$156,6,FALSE))</f>
        <v>TOYOTA HILUX</v>
      </c>
      <c r="E41" s="32">
        <v>13663</v>
      </c>
      <c r="F41" s="32"/>
      <c r="G41" s="34" t="str">
        <f t="shared" si="0"/>
        <v>DEXLITE</v>
      </c>
      <c r="H41" s="35" t="str">
        <f>IF(C41="","",VLOOKUP(C41,'[1]MASTER LIST VEHICLE'!$C$4:$Q$156,15,FALSE))</f>
        <v>MRC</v>
      </c>
      <c r="I41" s="36">
        <v>73</v>
      </c>
      <c r="J41" s="37">
        <v>43529</v>
      </c>
      <c r="K41" s="38">
        <v>400000</v>
      </c>
      <c r="L41" s="39">
        <f t="shared" si="1"/>
        <v>46.783625730994153</v>
      </c>
      <c r="M41" s="40" t="str">
        <f>IF(C41="","",VLOOKUP(C41,'[1]MASTER LIST VEHICLE'!$C$4:$AD$154,28,FALSE))</f>
        <v>7000003617/10C9060HG</v>
      </c>
    </row>
    <row r="42" spans="2:13" s="4" customFormat="1" ht="15" x14ac:dyDescent="0.25">
      <c r="B42" s="34">
        <v>37</v>
      </c>
      <c r="C42" s="32" t="s">
        <v>19</v>
      </c>
      <c r="D42" s="33" t="s">
        <v>48</v>
      </c>
      <c r="E42" s="32"/>
      <c r="F42" s="32"/>
      <c r="G42" s="34" t="str">
        <f t="shared" ref="G42" si="2">IF(D42="","",IF(OR(D42="TOYOTA KIJANG",D42="ISUZU PANTHER",D42="TOYOTA INNOVA",D42="TOYOTA FORTUNER",D42="FORD RANGER",D42="TOYOTA HILUX"),"DEXLITE","PERTALITE"))</f>
        <v>DEXLITE</v>
      </c>
      <c r="H42" s="35" t="e">
        <f>IF(C42="","",VLOOKUP(C42,'[1]MASTER LIST VEHICLE'!$C$4:$Q$156,15,FALSE))</f>
        <v>#N/A</v>
      </c>
      <c r="I42" s="32">
        <v>74</v>
      </c>
      <c r="J42" s="37">
        <v>43529</v>
      </c>
      <c r="K42" s="38">
        <v>300000</v>
      </c>
      <c r="L42" s="39">
        <f t="shared" ref="L42" si="3">IF(G42="DEXLITE",K42/8550,IF(G42="PERTALITE",K42/8000,""))</f>
        <v>35.087719298245617</v>
      </c>
      <c r="M42" s="40" t="e">
        <f>IF(C42="","",VLOOKUP(C42,'[1]MASTER LIST VEHICLE'!$C$4:$AD$154,28,FALSE))</f>
        <v>#N/A</v>
      </c>
    </row>
    <row r="43" spans="2:13" s="4" customFormat="1" ht="15" x14ac:dyDescent="0.25">
      <c r="B43" s="34">
        <v>38</v>
      </c>
      <c r="C43" s="32" t="s">
        <v>12</v>
      </c>
      <c r="D43" s="33" t="str">
        <f>IF(C43="","",VLOOKUP(C43,'[1]MASTER LIST VEHICLE'!$C$4:$H$156,6,FALSE))</f>
        <v>FORD RANGER</v>
      </c>
      <c r="E43" s="32"/>
      <c r="F43" s="32"/>
      <c r="G43" s="34" t="str">
        <f t="shared" si="0"/>
        <v>DEXLITE</v>
      </c>
      <c r="H43" s="35" t="str">
        <f>IF(C43="","",VLOOKUP(C43,'[1]MASTER LIST VEHICLE'!$C$4:$Q$156,15,FALSE))</f>
        <v>PARTS OPERATION &amp; DISTRIBUTION LOBU</v>
      </c>
      <c r="I43" s="36">
        <v>75</v>
      </c>
      <c r="J43" s="37">
        <v>43530</v>
      </c>
      <c r="K43" s="42">
        <v>350000</v>
      </c>
      <c r="L43" s="39">
        <f t="shared" si="1"/>
        <v>40.935672514619881</v>
      </c>
      <c r="M43" s="40" t="str">
        <f>IF(C43="","",VLOOKUP(C43,'[1]MASTER LIST VEHICLE'!$C$4:$AD$154,28,FALSE))</f>
        <v>7000003617/10C5030HY</v>
      </c>
    </row>
    <row r="44" spans="2:13" s="4" customFormat="1" ht="15" x14ac:dyDescent="0.25">
      <c r="B44" s="34">
        <v>39</v>
      </c>
      <c r="C44" s="41" t="s">
        <v>13</v>
      </c>
      <c r="D44" s="33" t="str">
        <f>IF(C44="","",VLOOKUP(C44,'[1]MASTER LIST VEHICLE'!$C$4:$H$156,6,FALSE))</f>
        <v>ISUZU PANTHER</v>
      </c>
      <c r="E44" s="32"/>
      <c r="F44" s="32"/>
      <c r="G44" s="34" t="str">
        <f t="shared" si="0"/>
        <v>DEXLITE</v>
      </c>
      <c r="H44" s="35" t="str">
        <f>IF(C44="","",VLOOKUP(C44,'[1]MASTER LIST VEHICLE'!$C$4:$Q$156,15,FALSE))</f>
        <v>FINANCE &amp; CONTRACT MANAGEMENT</v>
      </c>
      <c r="I44" s="32">
        <v>76</v>
      </c>
      <c r="J44" s="37">
        <v>43530</v>
      </c>
      <c r="K44" s="38">
        <v>300000</v>
      </c>
      <c r="L44" s="39">
        <f t="shared" si="1"/>
        <v>35.087719298245617</v>
      </c>
      <c r="M44" s="40" t="str">
        <f>IF(C44="","",VLOOKUP(C44,'[1]MASTER LIST VEHICLE'!$C$4:$AD$154,28,FALSE))</f>
        <v>7000003617/10C0299KB</v>
      </c>
    </row>
    <row r="45" spans="2:13" s="4" customFormat="1" ht="15" x14ac:dyDescent="0.25">
      <c r="B45" s="34">
        <v>40</v>
      </c>
      <c r="C45" s="32" t="s">
        <v>21</v>
      </c>
      <c r="D45" s="33" t="str">
        <f>IF(C45="","",VLOOKUP(C45,'[1]MASTER LIST VEHICLE'!$C$4:$H$156,6,FALSE))</f>
        <v>ISUZU PANTHER</v>
      </c>
      <c r="E45" s="32">
        <v>128740</v>
      </c>
      <c r="F45" s="32"/>
      <c r="G45" s="34" t="str">
        <f t="shared" si="0"/>
        <v>DEXLITE</v>
      </c>
      <c r="H45" s="35" t="str">
        <f>IF(C45="","",VLOOKUP(C45,'[1]MASTER LIST VEHICLE'!$C$4:$Q$156,15,FALSE))</f>
        <v>HC &amp; SUPPORT SERVICES</v>
      </c>
      <c r="I45" s="36">
        <v>77</v>
      </c>
      <c r="J45" s="37">
        <v>43530</v>
      </c>
      <c r="K45" s="42">
        <v>350000</v>
      </c>
      <c r="L45" s="39">
        <f t="shared" si="1"/>
        <v>40.935672514619881</v>
      </c>
      <c r="M45" s="40" t="str">
        <f>IF(C45="","",VLOOKUP(C45,'[1]MASTER LIST VEHICLE'!$C$4:$AD$154,28,FALSE))</f>
        <v>7000003617/10C0299HV</v>
      </c>
    </row>
    <row r="46" spans="2:13" s="4" customFormat="1" ht="15" x14ac:dyDescent="0.25">
      <c r="B46" s="34">
        <v>41</v>
      </c>
      <c r="C46" s="41" t="s">
        <v>34</v>
      </c>
      <c r="D46" s="33" t="str">
        <f>IF(C46="","",VLOOKUP(C46,'[1]MASTER LIST VEHICLE'!$C$4:$H$156,6,FALSE))</f>
        <v>ISUZU PANTHER</v>
      </c>
      <c r="E46" s="32"/>
      <c r="F46" s="32"/>
      <c r="G46" s="34" t="str">
        <f t="shared" si="0"/>
        <v>DEXLITE</v>
      </c>
      <c r="H46" s="35" t="str">
        <f>IF(C46="","",VLOOKUP(C46,'[1]MASTER LIST VEHICLE'!$C$4:$Q$156,15,FALSE))</f>
        <v>HC &amp; SUPPORT SERVICES</v>
      </c>
      <c r="I46" s="32">
        <v>78</v>
      </c>
      <c r="J46" s="37">
        <v>43530</v>
      </c>
      <c r="K46" s="38">
        <v>300000</v>
      </c>
      <c r="L46" s="39">
        <f t="shared" si="1"/>
        <v>35.087719298245617</v>
      </c>
      <c r="M46" s="40" t="str">
        <f>IF(C46="","",VLOOKUP(C46,'[1]MASTER LIST VEHICLE'!$C$4:$AD$154,28,FALSE))</f>
        <v>7000003617/10C0299JO</v>
      </c>
    </row>
    <row r="47" spans="2:13" s="4" customFormat="1" ht="15" x14ac:dyDescent="0.25">
      <c r="B47" s="34">
        <v>42</v>
      </c>
      <c r="C47" s="32" t="s">
        <v>14</v>
      </c>
      <c r="D47" s="33" t="str">
        <f>IF(C47="","",VLOOKUP(C47,'[1]MASTER LIST VEHICLE'!$C$4:$H$156,6,FALSE))</f>
        <v>ISUZU PANTHER</v>
      </c>
      <c r="E47" s="32">
        <v>125717</v>
      </c>
      <c r="F47" s="32"/>
      <c r="G47" s="34" t="str">
        <f t="shared" si="0"/>
        <v>DEXLITE</v>
      </c>
      <c r="H47" s="35" t="str">
        <f>IF(C47="","",VLOOKUP(C47,'[1]MASTER LIST VEHICLE'!$C$4:$Q$156,15,FALSE))</f>
        <v>CRC</v>
      </c>
      <c r="I47" s="36">
        <v>79</v>
      </c>
      <c r="J47" s="37">
        <v>43531</v>
      </c>
      <c r="K47" s="38">
        <v>150000</v>
      </c>
      <c r="L47" s="39">
        <f t="shared" si="1"/>
        <v>17.543859649122808</v>
      </c>
      <c r="M47" s="40" t="str">
        <f>IF(C47="","",VLOOKUP(C47,'[1]MASTER LIST VEHICLE'!$C$4:$AD$154,28,FALSE))</f>
        <v>7000003617/10C0299JO</v>
      </c>
    </row>
    <row r="48" spans="2:13" ht="12.75" x14ac:dyDescent="0.25">
      <c r="B48" s="25"/>
      <c r="C48" s="26"/>
      <c r="D48" s="26"/>
      <c r="E48" s="26"/>
      <c r="F48" s="26"/>
      <c r="G48" s="26"/>
      <c r="H48" s="27"/>
      <c r="I48" s="11"/>
      <c r="J48" s="11"/>
      <c r="K48" s="28">
        <f>SUM(K6:K47)</f>
        <v>15000000</v>
      </c>
      <c r="L48" s="11"/>
      <c r="M48" s="11"/>
    </row>
    <row r="52" spans="7:8" x14ac:dyDescent="0.25">
      <c r="G52" s="9" t="s">
        <v>28</v>
      </c>
      <c r="H52" s="10" t="s">
        <v>28</v>
      </c>
    </row>
  </sheetData>
  <mergeCells count="1">
    <mergeCell ref="B3:M3"/>
  </mergeCells>
  <printOptions horizontalCentered="1"/>
  <pageMargins left="0.25" right="0" top="0.5" bottom="0.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4"/>
  <sheetViews>
    <sheetView showGridLines="0" view="pageBreakPreview" zoomScale="115" zoomScaleNormal="100" zoomScaleSheetLayoutView="115" workbookViewId="0">
      <pane xSplit="8" ySplit="5" topLeftCell="I34" activePane="bottomRight" state="frozen"/>
      <selection activeCell="C6" sqref="C6:M48"/>
      <selection pane="topRight" activeCell="C6" sqref="C6:M48"/>
      <selection pane="bottomLeft" activeCell="C6" sqref="C6:M48"/>
      <selection pane="bottomRight" activeCell="C6" sqref="C6:M48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35.140625" style="9" hidden="1" customWidth="1"/>
    <col min="7" max="7" width="11.42578125" style="9" customWidth="1"/>
    <col min="8" max="8" width="36.7109375" style="10" customWidth="1"/>
    <col min="9" max="9" width="10" style="9" customWidth="1"/>
    <col min="10" max="10" width="10.5703125" style="9" customWidth="1"/>
    <col min="11" max="11" width="11.5703125" style="9" customWidth="1"/>
    <col min="12" max="12" width="9.5703125" style="9" customWidth="1"/>
    <col min="13" max="13" width="24" style="9" customWidth="1"/>
    <col min="14" max="14" width="2.7109375" style="9" customWidth="1"/>
    <col min="15" max="17" width="9.140625" style="9"/>
    <col min="18" max="18" width="7" style="9" customWidth="1"/>
    <col min="19" max="16384" width="9.140625" style="9"/>
  </cols>
  <sheetData>
    <row r="1" spans="1:13" s="4" customFormat="1" ht="12" customHeight="1" x14ac:dyDescent="0.25">
      <c r="H1" s="5"/>
    </row>
    <row r="2" spans="1:13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pans="1:13" s="4" customFormat="1" ht="15.75" customHeight="1" x14ac:dyDescent="0.25">
      <c r="B3" s="140" t="s">
        <v>40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</row>
    <row r="5" spans="1:13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4</v>
      </c>
      <c r="G5" s="13" t="s">
        <v>22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29</v>
      </c>
      <c r="M5" s="13" t="s">
        <v>9</v>
      </c>
    </row>
    <row r="6" spans="1:13" s="7" customFormat="1" ht="15" customHeight="1" x14ac:dyDescent="0.25">
      <c r="A6" s="7" t="s">
        <v>28</v>
      </c>
      <c r="B6" s="34">
        <v>1</v>
      </c>
      <c r="C6" s="32" t="s">
        <v>32</v>
      </c>
      <c r="D6" s="33" t="str">
        <f>IF(C6="","",VLOOKUP(C6,'[1]MASTER LIST VEHICLE'!$C$4:$H$156,6,FALSE))</f>
        <v>TOYOTA HIACE</v>
      </c>
      <c r="E6" s="32"/>
      <c r="F6" s="32"/>
      <c r="G6" s="34" t="str">
        <f t="shared" ref="G6:G49" si="0">IF(D6="","",IF(OR(D6="TOYOTA KIJANG",D6="ISUZU PANTHER",D6="TOYOTA INNOVA",D6="TOYOTA FORTUNER",D6="FORD RANGER",D6="TOYOTA HILUX"),"DEXLITE","PERTALITE"))</f>
        <v>PERTALITE</v>
      </c>
      <c r="H6" s="35" t="str">
        <f>IF(C6="","",VLOOKUP(C6,'[1]MASTER LIST VEHICLE'!$C$4:$Q$156,15,FALSE))</f>
        <v>HC &amp; SUPPORT SERVICES</v>
      </c>
      <c r="I6" s="36">
        <v>80</v>
      </c>
      <c r="J6" s="37">
        <v>43531</v>
      </c>
      <c r="K6" s="38">
        <v>500000</v>
      </c>
      <c r="L6" s="39">
        <f t="shared" ref="L6:L49" si="1">IF(G6="DEXLITE",K6/8550,IF(G6="PERTALITE",K6/8000,""))</f>
        <v>62.5</v>
      </c>
      <c r="M6" s="40" t="str">
        <f>IF(C6="","",VLOOKUP(C6,'[1]MASTER LIST VEHICLE'!$C$4:$AD$154,28,FALSE))</f>
        <v>7000003617/10C0299JO</v>
      </c>
    </row>
    <row r="7" spans="1:13" s="7" customFormat="1" ht="15" customHeight="1" x14ac:dyDescent="0.25">
      <c r="B7" s="34">
        <v>2</v>
      </c>
      <c r="C7" s="32" t="s">
        <v>31</v>
      </c>
      <c r="D7" s="33" t="str">
        <f>IF(C7="","",VLOOKUP(C7,'[1]MASTER LIST VEHICLE'!$C$4:$H$156,6,FALSE))</f>
        <v>TOYOTA AVANZA</v>
      </c>
      <c r="E7" s="32">
        <v>12374</v>
      </c>
      <c r="F7" s="32"/>
      <c r="G7" s="34" t="str">
        <f t="shared" si="0"/>
        <v>PERTALITE</v>
      </c>
      <c r="H7" s="35" t="str">
        <f>IF(C7="","",VLOOKUP(C7,'[1]MASTER LIST VEHICLE'!$C$4:$Q$156,15,FALSE))</f>
        <v>HC &amp; SUPPORT SERVICES</v>
      </c>
      <c r="I7" s="32">
        <v>81</v>
      </c>
      <c r="J7" s="37">
        <v>43531</v>
      </c>
      <c r="K7" s="38">
        <v>250000</v>
      </c>
      <c r="L7" s="39">
        <f t="shared" si="1"/>
        <v>31.25</v>
      </c>
      <c r="M7" s="40" t="str">
        <f>IF(C7="","",VLOOKUP(C7,'[1]MASTER LIST VEHICLE'!$C$4:$AD$154,28,FALSE))</f>
        <v>7000003617/10C0299JB</v>
      </c>
    </row>
    <row r="8" spans="1:13" s="7" customFormat="1" ht="15" customHeight="1" x14ac:dyDescent="0.25">
      <c r="B8" s="34">
        <v>3</v>
      </c>
      <c r="C8" s="32" t="s">
        <v>19</v>
      </c>
      <c r="D8" s="33" t="e">
        <f>IF(C8="","",VLOOKUP(C8,'[1]MASTER LIST VEHICLE'!$C$4:$H$156,6,FALSE))</f>
        <v>#N/A</v>
      </c>
      <c r="E8" s="32"/>
      <c r="F8" s="32"/>
      <c r="G8" s="34" t="e">
        <f t="shared" si="0"/>
        <v>#N/A</v>
      </c>
      <c r="H8" s="35" t="e">
        <f>IF(C8="","",VLOOKUP(C8,'[1]MASTER LIST VEHICLE'!$C$4:$Q$156,15,FALSE))</f>
        <v>#N/A</v>
      </c>
      <c r="I8" s="36">
        <v>82</v>
      </c>
      <c r="J8" s="37">
        <v>43532</v>
      </c>
      <c r="K8" s="38">
        <v>350000</v>
      </c>
      <c r="L8" s="39" t="e">
        <f t="shared" si="1"/>
        <v>#N/A</v>
      </c>
      <c r="M8" s="40" t="e">
        <f>IF(C8="","",VLOOKUP(C8,'[1]MASTER LIST VEHICLE'!$C$4:$AD$154,28,FALSE))</f>
        <v>#N/A</v>
      </c>
    </row>
    <row r="9" spans="1:13" s="4" customFormat="1" ht="14.25" customHeight="1" x14ac:dyDescent="0.25">
      <c r="B9" s="34">
        <v>4</v>
      </c>
      <c r="C9" s="32" t="s">
        <v>10</v>
      </c>
      <c r="D9" s="33" t="str">
        <f>IF(C9="","",VLOOKUP(C9,'[1]MASTER LIST VEHICLE'!$C$4:$H$156,6,FALSE))</f>
        <v>TOYOTA FORTUNER</v>
      </c>
      <c r="E9" s="32">
        <v>59174</v>
      </c>
      <c r="F9" s="41"/>
      <c r="G9" s="34" t="str">
        <f t="shared" si="0"/>
        <v>DEXLITE</v>
      </c>
      <c r="H9" s="35" t="str">
        <f>IF(C9="","",VLOOKUP(C9,'[1]MASTER LIST VEHICLE'!$C$4:$Q$156,15,FALSE))</f>
        <v>MANAGEMENT</v>
      </c>
      <c r="I9" s="32">
        <v>83</v>
      </c>
      <c r="J9" s="37">
        <v>43532</v>
      </c>
      <c r="K9" s="38">
        <v>300000</v>
      </c>
      <c r="L9" s="39">
        <f t="shared" si="1"/>
        <v>35.087719298245617</v>
      </c>
      <c r="M9" s="40" t="str">
        <f>IF(C9="","",VLOOKUP(C9,'[1]MASTER LIST VEHICLE'!$C$4:$AD$154,28,FALSE))</f>
        <v>7000003617/10C0299JO</v>
      </c>
    </row>
    <row r="10" spans="1:13" s="7" customFormat="1" ht="15" customHeight="1" x14ac:dyDescent="0.25">
      <c r="B10" s="34">
        <v>5</v>
      </c>
      <c r="C10" s="32" t="s">
        <v>33</v>
      </c>
      <c r="D10" s="33" t="str">
        <f>IF(C10="","",VLOOKUP(C10,'[1]MASTER LIST VEHICLE'!$C$4:$H$156,6,FALSE))</f>
        <v>TOYOTA AVANZA</v>
      </c>
      <c r="E10" s="32">
        <v>13442</v>
      </c>
      <c r="F10" s="32"/>
      <c r="G10" s="34" t="str">
        <f t="shared" si="0"/>
        <v>PERTALITE</v>
      </c>
      <c r="H10" s="35" t="str">
        <f>IF(C10="","",VLOOKUP(C10,'[1]MASTER LIST VEHICLE'!$C$4:$Q$156,15,FALSE))</f>
        <v>HC &amp; SUPPORT SERVICES</v>
      </c>
      <c r="I10" s="36">
        <v>84</v>
      </c>
      <c r="J10" s="37">
        <v>43532</v>
      </c>
      <c r="K10" s="38">
        <v>200000</v>
      </c>
      <c r="L10" s="39">
        <f t="shared" si="1"/>
        <v>25</v>
      </c>
      <c r="M10" s="40" t="str">
        <f>IF(C10="","",VLOOKUP(C10,'[1]MASTER LIST VEHICLE'!$C$4:$AD$154,28,FALSE))</f>
        <v>7000003617/10C0299JB</v>
      </c>
    </row>
    <row r="11" spans="1:13" s="7" customFormat="1" ht="15" customHeight="1" x14ac:dyDescent="0.25">
      <c r="B11" s="34">
        <v>6</v>
      </c>
      <c r="C11" s="32" t="s">
        <v>34</v>
      </c>
      <c r="D11" s="33" t="str">
        <f>IF(C11="","",VLOOKUP(C11,'[1]MASTER LIST VEHICLE'!$C$4:$H$156,6,FALSE))</f>
        <v>ISUZU PANTHER</v>
      </c>
      <c r="E11" s="32"/>
      <c r="F11" s="32"/>
      <c r="G11" s="34" t="str">
        <f t="shared" si="0"/>
        <v>DEXLITE</v>
      </c>
      <c r="H11" s="35" t="str">
        <f>IF(C11="","",VLOOKUP(C11,'[1]MASTER LIST VEHICLE'!$C$4:$Q$156,15,FALSE))</f>
        <v>HC &amp; SUPPORT SERVICES</v>
      </c>
      <c r="I11" s="32">
        <v>85</v>
      </c>
      <c r="J11" s="37">
        <v>43533</v>
      </c>
      <c r="K11" s="38">
        <v>250000</v>
      </c>
      <c r="L11" s="39">
        <f t="shared" si="1"/>
        <v>29.239766081871345</v>
      </c>
      <c r="M11" s="40" t="str">
        <f>IF(C11="","",VLOOKUP(C11,'[1]MASTER LIST VEHICLE'!$C$4:$AD$154,28,FALSE))</f>
        <v>7000003617/10C0299JO</v>
      </c>
    </row>
    <row r="12" spans="1:13" s="7" customFormat="1" ht="16.5" customHeight="1" x14ac:dyDescent="0.25">
      <c r="B12" s="34">
        <v>7</v>
      </c>
      <c r="C12" s="32" t="s">
        <v>35</v>
      </c>
      <c r="D12" s="33" t="str">
        <f>IF(C12="","",VLOOKUP(C12,'[1]MASTER LIST VEHICLE'!$C$4:$H$156,6,FALSE))</f>
        <v>TOYOTA FORTUNER</v>
      </c>
      <c r="E12" s="32">
        <v>5279</v>
      </c>
      <c r="F12" s="32"/>
      <c r="G12" s="34" t="str">
        <f t="shared" si="0"/>
        <v>DEXLITE</v>
      </c>
      <c r="H12" s="35" t="str">
        <f>IF(C12="","",VLOOKUP(C12,'[1]MASTER LIST VEHICLE'!$C$4:$Q$156,15,FALSE))</f>
        <v>MANAGEMENT</v>
      </c>
      <c r="I12" s="36">
        <v>86</v>
      </c>
      <c r="J12" s="37">
        <v>43533</v>
      </c>
      <c r="K12" s="38">
        <v>300000</v>
      </c>
      <c r="L12" s="39">
        <f t="shared" si="1"/>
        <v>35.087719298245617</v>
      </c>
      <c r="M12" s="40" t="str">
        <f>IF(C12="","",VLOOKUP(C12,'[1]MASTER LIST VEHICLE'!$C$4:$AD$154,28,FALSE))</f>
        <v>7000003617/10C0299JA</v>
      </c>
    </row>
    <row r="13" spans="1:13" s="8" customFormat="1" ht="14.25" customHeight="1" x14ac:dyDescent="0.25">
      <c r="B13" s="34">
        <v>8</v>
      </c>
      <c r="C13" s="41" t="s">
        <v>36</v>
      </c>
      <c r="D13" s="33" t="str">
        <f>IF(C13="","",VLOOKUP(C13,'[1]MASTER LIST VEHICLE'!$C$4:$H$156,6,FALSE))</f>
        <v>TOYOTA HILUX</v>
      </c>
      <c r="E13" s="32">
        <v>14057</v>
      </c>
      <c r="F13" s="32"/>
      <c r="G13" s="34" t="str">
        <f t="shared" si="0"/>
        <v>DEXLITE</v>
      </c>
      <c r="H13" s="35" t="str">
        <f>IF(C13="","",VLOOKUP(C13,'[1]MASTER LIST VEHICLE'!$C$4:$Q$156,15,FALSE))</f>
        <v>MRC</v>
      </c>
      <c r="I13" s="32">
        <v>87</v>
      </c>
      <c r="J13" s="37">
        <v>43533</v>
      </c>
      <c r="K13" s="38">
        <v>350000</v>
      </c>
      <c r="L13" s="39">
        <f t="shared" si="1"/>
        <v>40.935672514619881</v>
      </c>
      <c r="M13" s="40" t="str">
        <f>IF(C13="","",VLOOKUP(C13,'[1]MASTER LIST VEHICLE'!$C$4:$AD$154,28,FALSE))</f>
        <v>7000003617/10C9060HG</v>
      </c>
    </row>
    <row r="14" spans="1:13" s="8" customFormat="1" ht="15" customHeight="1" x14ac:dyDescent="0.25">
      <c r="B14" s="34">
        <v>9</v>
      </c>
      <c r="C14" s="32" t="s">
        <v>16</v>
      </c>
      <c r="D14" s="33" t="str">
        <f>IF(C14="","",VLOOKUP(C14,'[1]MASTER LIST VEHICLE'!$C$4:$H$156,6,FALSE))</f>
        <v>TOYOTA INNOVA</v>
      </c>
      <c r="E14" s="32">
        <v>41622</v>
      </c>
      <c r="F14" s="32"/>
      <c r="G14" s="34" t="str">
        <f t="shared" si="0"/>
        <v>DEXLITE</v>
      </c>
      <c r="H14" s="35" t="str">
        <f>IF(C14="","",VLOOKUP(C14,'[1]MASTER LIST VEHICLE'!$C$4:$Q$156,15,FALSE))</f>
        <v>MRC</v>
      </c>
      <c r="I14" s="36">
        <v>88</v>
      </c>
      <c r="J14" s="37">
        <v>43533</v>
      </c>
      <c r="K14" s="38">
        <v>400000</v>
      </c>
      <c r="L14" s="39">
        <f t="shared" si="1"/>
        <v>46.783625730994153</v>
      </c>
      <c r="M14" s="40" t="str">
        <f>IF(C14="","",VLOOKUP(C14,'[1]MASTER LIST VEHICLE'!$C$4:$AD$154,28,FALSE))</f>
        <v>7000003617/10C9060HG</v>
      </c>
    </row>
    <row r="15" spans="1:13" s="4" customFormat="1" ht="15" customHeight="1" x14ac:dyDescent="0.25">
      <c r="B15" s="34">
        <v>10</v>
      </c>
      <c r="C15" s="32" t="s">
        <v>19</v>
      </c>
      <c r="D15" s="33" t="e">
        <f>IF(C15="","",VLOOKUP(C15,'[1]MASTER LIST VEHICLE'!$C$4:$H$156,6,FALSE))</f>
        <v>#N/A</v>
      </c>
      <c r="E15" s="32"/>
      <c r="F15" s="32"/>
      <c r="G15" s="34" t="e">
        <f t="shared" si="0"/>
        <v>#N/A</v>
      </c>
      <c r="H15" s="35" t="e">
        <f>IF(C15="","",VLOOKUP(C15,'[1]MASTER LIST VEHICLE'!$C$4:$Q$156,15,FALSE))</f>
        <v>#N/A</v>
      </c>
      <c r="I15" s="32">
        <v>89</v>
      </c>
      <c r="J15" s="37">
        <v>43534</v>
      </c>
      <c r="K15" s="42">
        <v>250000</v>
      </c>
      <c r="L15" s="39" t="e">
        <f t="shared" si="1"/>
        <v>#N/A</v>
      </c>
      <c r="M15" s="40" t="e">
        <f>IF(C15="","",VLOOKUP(C15,'[1]MASTER LIST VEHICLE'!$C$4:$AD$154,28,FALSE))</f>
        <v>#N/A</v>
      </c>
    </row>
    <row r="16" spans="1:13" s="4" customFormat="1" ht="15" customHeight="1" x14ac:dyDescent="0.25">
      <c r="B16" s="34">
        <v>11</v>
      </c>
      <c r="C16" s="32" t="s">
        <v>20</v>
      </c>
      <c r="D16" s="33" t="str">
        <f>IF(C16="","",VLOOKUP(C16,'[1]MASTER LIST VEHICLE'!$C$4:$H$156,6,FALSE))</f>
        <v>ISUZU PANTHER</v>
      </c>
      <c r="E16" s="32"/>
      <c r="F16" s="32"/>
      <c r="G16" s="34" t="str">
        <f t="shared" si="0"/>
        <v>DEXLITE</v>
      </c>
      <c r="H16" s="35" t="str">
        <f>IF(C16="","",VLOOKUP(C16,'[1]MASTER LIST VEHICLE'!$C$4:$Q$156,15,FALSE))</f>
        <v>PARTS OPERATION &amp; DISTRIBUTION LOBU</v>
      </c>
      <c r="I16" s="36">
        <v>90</v>
      </c>
      <c r="J16" s="37">
        <v>43535</v>
      </c>
      <c r="K16" s="42">
        <v>200000</v>
      </c>
      <c r="L16" s="39">
        <f t="shared" si="1"/>
        <v>23.391812865497077</v>
      </c>
      <c r="M16" s="40" t="str">
        <f>IF(C16="","",VLOOKUP(C16,'[1]MASTER LIST VEHICLE'!$C$4:$AD$154,28,FALSE))</f>
        <v>7000003617/10C0230HY</v>
      </c>
    </row>
    <row r="17" spans="2:13" s="4" customFormat="1" ht="15" x14ac:dyDescent="0.25">
      <c r="B17" s="34">
        <v>12</v>
      </c>
      <c r="C17" s="41" t="s">
        <v>14</v>
      </c>
      <c r="D17" s="33" t="str">
        <f>IF(C17="","",VLOOKUP(C17,'[1]MASTER LIST VEHICLE'!$C$4:$H$156,6,FALSE))</f>
        <v>ISUZU PANTHER</v>
      </c>
      <c r="E17" s="32">
        <v>125924</v>
      </c>
      <c r="F17" s="32"/>
      <c r="G17" s="34" t="str">
        <f t="shared" si="0"/>
        <v>DEXLITE</v>
      </c>
      <c r="H17" s="35" t="str">
        <f>IF(C17="","",VLOOKUP(C17,'[1]MASTER LIST VEHICLE'!$C$4:$Q$156,15,FALSE))</f>
        <v>CRC</v>
      </c>
      <c r="I17" s="32">
        <v>91</v>
      </c>
      <c r="J17" s="37">
        <v>43535</v>
      </c>
      <c r="K17" s="38">
        <v>350000</v>
      </c>
      <c r="L17" s="39">
        <f t="shared" si="1"/>
        <v>40.935672514619881</v>
      </c>
      <c r="M17" s="40" t="str">
        <f>IF(C17="","",VLOOKUP(C17,'[1]MASTER LIST VEHICLE'!$C$4:$AD$154,28,FALSE))</f>
        <v>7000003617/10C0299JO</v>
      </c>
    </row>
    <row r="18" spans="2:13" s="4" customFormat="1" ht="15" x14ac:dyDescent="0.25">
      <c r="B18" s="34">
        <v>13</v>
      </c>
      <c r="C18" s="32" t="s">
        <v>35</v>
      </c>
      <c r="D18" s="33" t="str">
        <f>IF(C18="","",VLOOKUP(C18,'[1]MASTER LIST VEHICLE'!$C$4:$H$156,6,FALSE))</f>
        <v>TOYOTA FORTUNER</v>
      </c>
      <c r="E18" s="32"/>
      <c r="F18" s="32"/>
      <c r="G18" s="34" t="str">
        <f t="shared" si="0"/>
        <v>DEXLITE</v>
      </c>
      <c r="H18" s="35" t="str">
        <f>IF(C18="","",VLOOKUP(C18,'[1]MASTER LIST VEHICLE'!$C$4:$Q$156,15,FALSE))</f>
        <v>MANAGEMENT</v>
      </c>
      <c r="I18" s="36">
        <v>92</v>
      </c>
      <c r="J18" s="37">
        <v>43535</v>
      </c>
      <c r="K18" s="38">
        <v>350000</v>
      </c>
      <c r="L18" s="39">
        <f t="shared" si="1"/>
        <v>40.935672514619881</v>
      </c>
      <c r="M18" s="40" t="str">
        <f>IF(C18="","",VLOOKUP(C18,'[1]MASTER LIST VEHICLE'!$C$4:$AD$154,28,FALSE))</f>
        <v>7000003617/10C0299JA</v>
      </c>
    </row>
    <row r="19" spans="2:13" s="4" customFormat="1" ht="15" x14ac:dyDescent="0.25">
      <c r="B19" s="34">
        <v>14</v>
      </c>
      <c r="C19" s="32" t="s">
        <v>21</v>
      </c>
      <c r="D19" s="33" t="str">
        <f>IF(C19="","",VLOOKUP(C19,'[1]MASTER LIST VEHICLE'!$C$4:$H$156,6,FALSE))</f>
        <v>ISUZU PANTHER</v>
      </c>
      <c r="E19" s="32"/>
      <c r="F19" s="32"/>
      <c r="G19" s="34" t="str">
        <f t="shared" si="0"/>
        <v>DEXLITE</v>
      </c>
      <c r="H19" s="35" t="str">
        <f>IF(C19="","",VLOOKUP(C19,'[1]MASTER LIST VEHICLE'!$C$4:$Q$156,15,FALSE))</f>
        <v>HC &amp; SUPPORT SERVICES</v>
      </c>
      <c r="I19" s="32">
        <v>93</v>
      </c>
      <c r="J19" s="37">
        <v>43535</v>
      </c>
      <c r="K19" s="42">
        <v>350000</v>
      </c>
      <c r="L19" s="39">
        <f t="shared" si="1"/>
        <v>40.935672514619881</v>
      </c>
      <c r="M19" s="40" t="str">
        <f>IF(C19="","",VLOOKUP(C19,'[1]MASTER LIST VEHICLE'!$C$4:$AD$154,28,FALSE))</f>
        <v>7000003617/10C0299HV</v>
      </c>
    </row>
    <row r="20" spans="2:13" s="4" customFormat="1" ht="15" x14ac:dyDescent="0.25">
      <c r="B20" s="34">
        <v>15</v>
      </c>
      <c r="C20" s="41" t="s">
        <v>32</v>
      </c>
      <c r="D20" s="33" t="str">
        <f>IF(C20="","",VLOOKUP(C20,'[1]MASTER LIST VEHICLE'!$C$4:$H$156,6,FALSE))</f>
        <v>TOYOTA HIACE</v>
      </c>
      <c r="E20" s="32">
        <v>10647</v>
      </c>
      <c r="F20" s="32"/>
      <c r="G20" s="34" t="str">
        <f t="shared" si="0"/>
        <v>PERTALITE</v>
      </c>
      <c r="H20" s="35" t="str">
        <f>IF(C20="","",VLOOKUP(C20,'[1]MASTER LIST VEHICLE'!$C$4:$Q$156,15,FALSE))</f>
        <v>HC &amp; SUPPORT SERVICES</v>
      </c>
      <c r="I20" s="36">
        <v>94</v>
      </c>
      <c r="J20" s="37">
        <v>43535</v>
      </c>
      <c r="K20" s="38">
        <v>500000</v>
      </c>
      <c r="L20" s="39">
        <f t="shared" si="1"/>
        <v>62.5</v>
      </c>
      <c r="M20" s="40" t="str">
        <f>IF(C20="","",VLOOKUP(C20,'[1]MASTER LIST VEHICLE'!$C$4:$AD$154,28,FALSE))</f>
        <v>7000003617/10C0299JO</v>
      </c>
    </row>
    <row r="21" spans="2:13" s="4" customFormat="1" ht="15" x14ac:dyDescent="0.25">
      <c r="B21" s="34">
        <v>16</v>
      </c>
      <c r="C21" s="32" t="s">
        <v>13</v>
      </c>
      <c r="D21" s="33" t="str">
        <f>IF(C21="","",VLOOKUP(C21,'[1]MASTER LIST VEHICLE'!$C$4:$H$156,6,FALSE))</f>
        <v>ISUZU PANTHER</v>
      </c>
      <c r="E21" s="32">
        <v>401045</v>
      </c>
      <c r="F21" s="32"/>
      <c r="G21" s="34" t="str">
        <f t="shared" si="0"/>
        <v>DEXLITE</v>
      </c>
      <c r="H21" s="35" t="str">
        <f>IF(C21="","",VLOOKUP(C21,'[1]MASTER LIST VEHICLE'!$C$4:$Q$156,15,FALSE))</f>
        <v>FINANCE &amp; CONTRACT MANAGEMENT</v>
      </c>
      <c r="I21" s="32">
        <v>95</v>
      </c>
      <c r="J21" s="37">
        <v>43536</v>
      </c>
      <c r="K21" s="38">
        <v>400000</v>
      </c>
      <c r="L21" s="39">
        <f t="shared" si="1"/>
        <v>46.783625730994153</v>
      </c>
      <c r="M21" s="40" t="str">
        <f>IF(C21="","",VLOOKUP(C21,'[1]MASTER LIST VEHICLE'!$C$4:$AD$154,28,FALSE))</f>
        <v>7000003617/10C0299KB</v>
      </c>
    </row>
    <row r="22" spans="2:13" s="4" customFormat="1" ht="15" x14ac:dyDescent="0.25">
      <c r="B22" s="34">
        <v>17</v>
      </c>
      <c r="C22" s="32" t="s">
        <v>34</v>
      </c>
      <c r="D22" s="33" t="str">
        <f>IF(C22="","",VLOOKUP(C22,'[1]MASTER LIST VEHICLE'!$C$4:$H$156,6,FALSE))</f>
        <v>ISUZU PANTHER</v>
      </c>
      <c r="E22" s="32">
        <v>272044</v>
      </c>
      <c r="F22" s="32"/>
      <c r="G22" s="34" t="str">
        <f t="shared" si="0"/>
        <v>DEXLITE</v>
      </c>
      <c r="H22" s="35" t="str">
        <f>IF(C22="","",VLOOKUP(C22,'[1]MASTER LIST VEHICLE'!$C$4:$Q$156,15,FALSE))</f>
        <v>HC &amp; SUPPORT SERVICES</v>
      </c>
      <c r="I22" s="36">
        <v>96</v>
      </c>
      <c r="J22" s="37">
        <v>43536</v>
      </c>
      <c r="K22" s="42">
        <v>300000</v>
      </c>
      <c r="L22" s="39">
        <f t="shared" si="1"/>
        <v>35.087719298245617</v>
      </c>
      <c r="M22" s="40" t="str">
        <f>IF(C22="","",VLOOKUP(C22,'[1]MASTER LIST VEHICLE'!$C$4:$AD$154,28,FALSE))</f>
        <v>7000003617/10C0299JO</v>
      </c>
    </row>
    <row r="23" spans="2:13" s="4" customFormat="1" ht="15" x14ac:dyDescent="0.25">
      <c r="B23" s="34">
        <v>18</v>
      </c>
      <c r="C23" s="41" t="s">
        <v>31</v>
      </c>
      <c r="D23" s="33" t="str">
        <f>IF(C23="","",VLOOKUP(C23,'[1]MASTER LIST VEHICLE'!$C$4:$H$156,6,FALSE))</f>
        <v>TOYOTA AVANZA</v>
      </c>
      <c r="E23" s="32">
        <v>12703</v>
      </c>
      <c r="F23" s="32"/>
      <c r="G23" s="34" t="str">
        <f t="shared" si="0"/>
        <v>PERTALITE</v>
      </c>
      <c r="H23" s="35" t="str">
        <f>IF(C23="","",VLOOKUP(C23,'[1]MASTER LIST VEHICLE'!$C$4:$Q$156,15,FALSE))</f>
        <v>HC &amp; SUPPORT SERVICES</v>
      </c>
      <c r="I23" s="32">
        <v>97</v>
      </c>
      <c r="J23" s="37">
        <v>43537</v>
      </c>
      <c r="K23" s="38">
        <v>250000</v>
      </c>
      <c r="L23" s="39">
        <f t="shared" si="1"/>
        <v>31.25</v>
      </c>
      <c r="M23" s="40" t="str">
        <f>IF(C23="","",VLOOKUP(C23,'[1]MASTER LIST VEHICLE'!$C$4:$AD$154,28,FALSE))</f>
        <v>7000003617/10C0299JB</v>
      </c>
    </row>
    <row r="24" spans="2:13" s="4" customFormat="1" ht="15" x14ac:dyDescent="0.25">
      <c r="B24" s="34">
        <v>19</v>
      </c>
      <c r="C24" s="32" t="s">
        <v>15</v>
      </c>
      <c r="D24" s="33" t="str">
        <f>IF(C24="","",VLOOKUP(C24,'[1]MASTER LIST VEHICLE'!$C$4:$H$156,6,FALSE))</f>
        <v>TOYOTA INNOVA</v>
      </c>
      <c r="E24" s="32">
        <v>28211</v>
      </c>
      <c r="F24" s="32"/>
      <c r="G24" s="34" t="str">
        <f t="shared" si="0"/>
        <v>DEXLITE</v>
      </c>
      <c r="H24" s="35" t="str">
        <f>IF(C24="","",VLOOKUP(C24,'[1]MASTER LIST VEHICLE'!$C$4:$Q$156,15,FALSE))</f>
        <v>MANAGEMENT</v>
      </c>
      <c r="I24" s="36">
        <v>98</v>
      </c>
      <c r="J24" s="37">
        <v>43538</v>
      </c>
      <c r="K24" s="38">
        <v>300000</v>
      </c>
      <c r="L24" s="39">
        <f t="shared" si="1"/>
        <v>35.087719298245617</v>
      </c>
      <c r="M24" s="40" t="str">
        <f>IF(C24="","",VLOOKUP(C24,'[1]MASTER LIST VEHICLE'!$C$4:$AD$154,28,FALSE))</f>
        <v>7000003617/10C0299JA</v>
      </c>
    </row>
    <row r="25" spans="2:13" s="4" customFormat="1" ht="15" x14ac:dyDescent="0.25">
      <c r="B25" s="34">
        <v>20</v>
      </c>
      <c r="C25" s="32" t="s">
        <v>26</v>
      </c>
      <c r="D25" s="33" t="str">
        <f>IF(C25="","",VLOOKUP(C25,'[1]MASTER LIST VEHICLE'!$C$4:$H$156,6,FALSE))</f>
        <v>TOYOTA AVANZA</v>
      </c>
      <c r="E25" s="32">
        <v>225576</v>
      </c>
      <c r="F25" s="32"/>
      <c r="G25" s="34" t="str">
        <f t="shared" si="0"/>
        <v>PERTALITE</v>
      </c>
      <c r="H25" s="35" t="str">
        <f>IF(C25="","",VLOOKUP(C25,'[1]MASTER LIST VEHICLE'!$C$4:$Q$156,15,FALSE))</f>
        <v>HC &amp; SUPPORT SERVICES</v>
      </c>
      <c r="I25" s="32">
        <v>99</v>
      </c>
      <c r="J25" s="37">
        <v>43538</v>
      </c>
      <c r="K25" s="42">
        <v>250000</v>
      </c>
      <c r="L25" s="39">
        <f t="shared" si="1"/>
        <v>31.25</v>
      </c>
      <c r="M25" s="40" t="str">
        <f>IF(C25="","",VLOOKUP(C25,'[1]MASTER LIST VEHICLE'!$C$4:$AD$154,28,FALSE))</f>
        <v>7000003617/10C0299JO</v>
      </c>
    </row>
    <row r="26" spans="2:13" s="4" customFormat="1" ht="15" x14ac:dyDescent="0.25">
      <c r="B26" s="34">
        <v>21</v>
      </c>
      <c r="C26" s="41" t="s">
        <v>34</v>
      </c>
      <c r="D26" s="33" t="str">
        <f>IF(C26="","",VLOOKUP(C26,'[1]MASTER LIST VEHICLE'!$C$4:$H$156,6,FALSE))</f>
        <v>ISUZU PANTHER</v>
      </c>
      <c r="E26" s="32">
        <v>272388</v>
      </c>
      <c r="F26" s="32"/>
      <c r="G26" s="34" t="str">
        <f t="shared" si="0"/>
        <v>DEXLITE</v>
      </c>
      <c r="H26" s="35" t="str">
        <f>IF(C26="","",VLOOKUP(C26,'[1]MASTER LIST VEHICLE'!$C$4:$Q$156,15,FALSE))</f>
        <v>HC &amp; SUPPORT SERVICES</v>
      </c>
      <c r="I26" s="36">
        <v>100</v>
      </c>
      <c r="J26" s="37">
        <v>43538</v>
      </c>
      <c r="K26" s="38">
        <v>300000</v>
      </c>
      <c r="L26" s="39">
        <f t="shared" si="1"/>
        <v>35.087719298245617</v>
      </c>
      <c r="M26" s="40" t="str">
        <f>IF(C26="","",VLOOKUP(C26,'[1]MASTER LIST VEHICLE'!$C$4:$AD$154,28,FALSE))</f>
        <v>7000003617/10C0299JO</v>
      </c>
    </row>
    <row r="27" spans="2:13" s="4" customFormat="1" ht="15" x14ac:dyDescent="0.25">
      <c r="B27" s="34">
        <v>22</v>
      </c>
      <c r="C27" s="32" t="s">
        <v>36</v>
      </c>
      <c r="D27" s="33" t="str">
        <f>IF(C27="","",VLOOKUP(C27,'[1]MASTER LIST VEHICLE'!$C$4:$H$156,6,FALSE))</f>
        <v>TOYOTA HILUX</v>
      </c>
      <c r="E27" s="32">
        <v>14516</v>
      </c>
      <c r="F27" s="32"/>
      <c r="G27" s="34" t="str">
        <f t="shared" si="0"/>
        <v>DEXLITE</v>
      </c>
      <c r="H27" s="35" t="str">
        <f>IF(C27="","",VLOOKUP(C27,'[1]MASTER LIST VEHICLE'!$C$4:$Q$156,15,FALSE))</f>
        <v>MRC</v>
      </c>
      <c r="I27" s="32">
        <v>1</v>
      </c>
      <c r="J27" s="37">
        <v>43539</v>
      </c>
      <c r="K27" s="38">
        <v>500000</v>
      </c>
      <c r="L27" s="39">
        <f t="shared" si="1"/>
        <v>58.479532163742689</v>
      </c>
      <c r="M27" s="40" t="str">
        <f>IF(C27="","",VLOOKUP(C27,'[1]MASTER LIST VEHICLE'!$C$4:$AD$154,28,FALSE))</f>
        <v>7000003617/10C9060HG</v>
      </c>
    </row>
    <row r="28" spans="2:13" s="4" customFormat="1" ht="15" x14ac:dyDescent="0.25">
      <c r="B28" s="34">
        <v>23</v>
      </c>
      <c r="C28" s="32" t="s">
        <v>37</v>
      </c>
      <c r="D28" s="33" t="str">
        <f>IF(C28="","",VLOOKUP(C28,'[1]MASTER LIST VEHICLE'!$C$4:$H$156,6,FALSE))</f>
        <v>TOYOTA HILUX</v>
      </c>
      <c r="E28" s="32">
        <v>10110</v>
      </c>
      <c r="F28" s="32"/>
      <c r="G28" s="34" t="str">
        <f t="shared" si="0"/>
        <v>DEXLITE</v>
      </c>
      <c r="H28" s="35" t="str">
        <f>IF(C28="","",VLOOKUP(C28,'[1]MASTER LIST VEHICLE'!$C$4:$Q$156,15,FALSE))</f>
        <v>BUSINESS. DEV. &amp; CUSTOMER. SERV.</v>
      </c>
      <c r="I28" s="36">
        <v>2</v>
      </c>
      <c r="J28" s="37">
        <v>43539</v>
      </c>
      <c r="K28" s="38">
        <v>500000</v>
      </c>
      <c r="L28" s="39">
        <f t="shared" si="1"/>
        <v>58.479532163742689</v>
      </c>
      <c r="M28" s="40" t="str">
        <f>IF(C28="","",VLOOKUP(C28,'[1]MASTER LIST VEHICLE'!$C$4:$AD$154,28,FALSE))</f>
        <v>7000003617/10C0299FZ</v>
      </c>
    </row>
    <row r="29" spans="2:13" s="4" customFormat="1" ht="15" x14ac:dyDescent="0.25">
      <c r="B29" s="34">
        <v>24</v>
      </c>
      <c r="C29" s="32" t="s">
        <v>12</v>
      </c>
      <c r="D29" s="33" t="str">
        <f>IF(C29="","",VLOOKUP(C29,'[1]MASTER LIST VEHICLE'!$C$4:$H$156,6,FALSE))</f>
        <v>FORD RANGER</v>
      </c>
      <c r="E29" s="32">
        <v>69859</v>
      </c>
      <c r="F29" s="32"/>
      <c r="G29" s="34" t="str">
        <f t="shared" si="0"/>
        <v>DEXLITE</v>
      </c>
      <c r="H29" s="35" t="str">
        <f>IF(C29="","",VLOOKUP(C29,'[1]MASTER LIST VEHICLE'!$C$4:$Q$156,15,FALSE))</f>
        <v>PARTS OPERATION &amp; DISTRIBUTION LOBU</v>
      </c>
      <c r="I29" s="32">
        <v>3</v>
      </c>
      <c r="J29" s="37">
        <v>43539</v>
      </c>
      <c r="K29" s="38">
        <v>400000</v>
      </c>
      <c r="L29" s="39">
        <f t="shared" si="1"/>
        <v>46.783625730994153</v>
      </c>
      <c r="M29" s="40" t="str">
        <f>IF(C29="","",VLOOKUP(C29,'[1]MASTER LIST VEHICLE'!$C$4:$AD$154,28,FALSE))</f>
        <v>7000003617/10C5030HY</v>
      </c>
    </row>
    <row r="30" spans="2:13" s="4" customFormat="1" ht="15" x14ac:dyDescent="0.25">
      <c r="B30" s="34">
        <v>25</v>
      </c>
      <c r="C30" s="32" t="s">
        <v>32</v>
      </c>
      <c r="D30" s="33" t="str">
        <f>IF(C30="","",VLOOKUP(C30,'[1]MASTER LIST VEHICLE'!$C$4:$H$156,6,FALSE))</f>
        <v>TOYOTA HIACE</v>
      </c>
      <c r="E30" s="32"/>
      <c r="F30" s="32"/>
      <c r="G30" s="34" t="str">
        <f t="shared" si="0"/>
        <v>PERTALITE</v>
      </c>
      <c r="H30" s="35" t="str">
        <f>IF(C30="","",VLOOKUP(C30,'[1]MASTER LIST VEHICLE'!$C$4:$Q$156,15,FALSE))</f>
        <v>HC &amp; SUPPORT SERVICES</v>
      </c>
      <c r="I30" s="36">
        <v>4</v>
      </c>
      <c r="J30" s="37">
        <v>43539</v>
      </c>
      <c r="K30" s="38">
        <v>600000</v>
      </c>
      <c r="L30" s="39">
        <f t="shared" si="1"/>
        <v>75</v>
      </c>
      <c r="M30" s="40" t="str">
        <f>IF(C30="","",VLOOKUP(C30,'[1]MASTER LIST VEHICLE'!$C$4:$AD$154,28,FALSE))</f>
        <v>7000003617/10C0299JO</v>
      </c>
    </row>
    <row r="31" spans="2:13" s="4" customFormat="1" ht="15" x14ac:dyDescent="0.25">
      <c r="B31" s="34">
        <v>26</v>
      </c>
      <c r="C31" s="32" t="s">
        <v>34</v>
      </c>
      <c r="D31" s="33" t="str">
        <f>IF(C31="","",VLOOKUP(C31,'[1]MASTER LIST VEHICLE'!$C$4:$H$156,6,FALSE))</f>
        <v>ISUZU PANTHER</v>
      </c>
      <c r="E31" s="32">
        <v>271914</v>
      </c>
      <c r="F31" s="32"/>
      <c r="G31" s="34" t="str">
        <f t="shared" si="0"/>
        <v>DEXLITE</v>
      </c>
      <c r="H31" s="35" t="str">
        <f>IF(C31="","",VLOOKUP(C31,'[1]MASTER LIST VEHICLE'!$C$4:$Q$156,15,FALSE))</f>
        <v>HC &amp; SUPPORT SERVICES</v>
      </c>
      <c r="I31" s="32">
        <v>5</v>
      </c>
      <c r="J31" s="37">
        <v>43541</v>
      </c>
      <c r="K31" s="38">
        <v>350000</v>
      </c>
      <c r="L31" s="39">
        <f t="shared" si="1"/>
        <v>40.935672514619881</v>
      </c>
      <c r="M31" s="40" t="str">
        <f>IF(C31="","",VLOOKUP(C31,'[1]MASTER LIST VEHICLE'!$C$4:$AD$154,28,FALSE))</f>
        <v>7000003617/10C0299JO</v>
      </c>
    </row>
    <row r="32" spans="2:13" s="4" customFormat="1" ht="15" x14ac:dyDescent="0.25">
      <c r="B32" s="34">
        <v>27</v>
      </c>
      <c r="C32" s="32" t="s">
        <v>13</v>
      </c>
      <c r="D32" s="33" t="str">
        <f>IF(C32="","",VLOOKUP(C32,'[1]MASTER LIST VEHICLE'!$C$4:$H$156,6,FALSE))</f>
        <v>ISUZU PANTHER</v>
      </c>
      <c r="E32" s="32"/>
      <c r="F32" s="32"/>
      <c r="G32" s="34" t="str">
        <f t="shared" si="0"/>
        <v>DEXLITE</v>
      </c>
      <c r="H32" s="35" t="str">
        <f>IF(C32="","",VLOOKUP(C32,'[1]MASTER LIST VEHICLE'!$C$4:$Q$156,15,FALSE))</f>
        <v>FINANCE &amp; CONTRACT MANAGEMENT</v>
      </c>
      <c r="I32" s="36">
        <v>6</v>
      </c>
      <c r="J32" s="37">
        <v>43541</v>
      </c>
      <c r="K32" s="42">
        <v>350000</v>
      </c>
      <c r="L32" s="39">
        <f t="shared" si="1"/>
        <v>40.935672514619881</v>
      </c>
      <c r="M32" s="40" t="str">
        <f>IF(C32="","",VLOOKUP(C32,'[1]MASTER LIST VEHICLE'!$C$4:$AD$154,28,FALSE))</f>
        <v>7000003617/10C0299KB</v>
      </c>
    </row>
    <row r="33" spans="2:13" s="4" customFormat="1" ht="15" x14ac:dyDescent="0.25">
      <c r="B33" s="34">
        <v>28</v>
      </c>
      <c r="C33" s="41" t="s">
        <v>35</v>
      </c>
      <c r="D33" s="33" t="str">
        <f>IF(C33="","",VLOOKUP(C33,'[1]MASTER LIST VEHICLE'!$C$4:$H$156,6,FALSE))</f>
        <v>TOYOTA FORTUNER</v>
      </c>
      <c r="E33" s="32">
        <v>6177</v>
      </c>
      <c r="F33" s="32"/>
      <c r="G33" s="34" t="str">
        <f t="shared" si="0"/>
        <v>DEXLITE</v>
      </c>
      <c r="H33" s="35" t="str">
        <f>IF(C33="","",VLOOKUP(C33,'[1]MASTER LIST VEHICLE'!$C$4:$Q$156,15,FALSE))</f>
        <v>MANAGEMENT</v>
      </c>
      <c r="I33" s="32">
        <v>7</v>
      </c>
      <c r="J33" s="37">
        <v>43542</v>
      </c>
      <c r="K33" s="38">
        <v>500000</v>
      </c>
      <c r="L33" s="39">
        <f t="shared" si="1"/>
        <v>58.479532163742689</v>
      </c>
      <c r="M33" s="40" t="str">
        <f>IF(C33="","",VLOOKUP(C33,'[1]MASTER LIST VEHICLE'!$C$4:$AD$154,28,FALSE))</f>
        <v>7000003617/10C0299JA</v>
      </c>
    </row>
    <row r="34" spans="2:13" s="4" customFormat="1" ht="15" x14ac:dyDescent="0.25">
      <c r="B34" s="34">
        <v>29</v>
      </c>
      <c r="C34" s="41" t="s">
        <v>16</v>
      </c>
      <c r="D34" s="33" t="str">
        <f>IF(C34="","",VLOOKUP(C34,'[1]MASTER LIST VEHICLE'!$C$4:$H$156,6,FALSE))</f>
        <v>TOYOTA INNOVA</v>
      </c>
      <c r="E34" s="32">
        <v>41955</v>
      </c>
      <c r="F34" s="32"/>
      <c r="G34" s="34" t="str">
        <f t="shared" si="0"/>
        <v>DEXLITE</v>
      </c>
      <c r="H34" s="35" t="str">
        <f>IF(C34="","",VLOOKUP(C34,'[1]MASTER LIST VEHICLE'!$C$4:$Q$156,15,FALSE))</f>
        <v>MRC</v>
      </c>
      <c r="I34" s="36">
        <v>8</v>
      </c>
      <c r="J34" s="37">
        <v>43542</v>
      </c>
      <c r="K34" s="42">
        <v>300000</v>
      </c>
      <c r="L34" s="39">
        <f t="shared" si="1"/>
        <v>35.087719298245617</v>
      </c>
      <c r="M34" s="40" t="str">
        <f>IF(C34="","",VLOOKUP(C34,'[1]MASTER LIST VEHICLE'!$C$4:$AD$154,28,FALSE))</f>
        <v>7000003617/10C9060HG</v>
      </c>
    </row>
    <row r="35" spans="2:13" s="4" customFormat="1" ht="15" x14ac:dyDescent="0.25">
      <c r="B35" s="34">
        <v>30</v>
      </c>
      <c r="C35" s="32" t="s">
        <v>33</v>
      </c>
      <c r="D35" s="33" t="str">
        <f>IF(C35="","",VLOOKUP(C35,'[1]MASTER LIST VEHICLE'!$C$4:$H$156,6,FALSE))</f>
        <v>TOYOTA AVANZA</v>
      </c>
      <c r="E35" s="32"/>
      <c r="F35" s="32"/>
      <c r="G35" s="34" t="str">
        <f t="shared" si="0"/>
        <v>PERTALITE</v>
      </c>
      <c r="H35" s="35" t="str">
        <f>IF(C35="","",VLOOKUP(C35,'[1]MASTER LIST VEHICLE'!$C$4:$Q$156,15,FALSE))</f>
        <v>HC &amp; SUPPORT SERVICES</v>
      </c>
      <c r="I35" s="32">
        <v>9</v>
      </c>
      <c r="J35" s="37">
        <v>43542</v>
      </c>
      <c r="K35" s="38">
        <v>250000</v>
      </c>
      <c r="L35" s="39">
        <f t="shared" si="1"/>
        <v>31.25</v>
      </c>
      <c r="M35" s="40" t="str">
        <f>IF(C35="","",VLOOKUP(C35,'[1]MASTER LIST VEHICLE'!$C$4:$AD$154,28,FALSE))</f>
        <v>7000003617/10C0299JB</v>
      </c>
    </row>
    <row r="36" spans="2:13" s="4" customFormat="1" ht="15" x14ac:dyDescent="0.25">
      <c r="B36" s="34">
        <v>31</v>
      </c>
      <c r="C36" s="32" t="s">
        <v>20</v>
      </c>
      <c r="D36" s="33" t="str">
        <f>IF(C36="","",VLOOKUP(C36,'[1]MASTER LIST VEHICLE'!$C$4:$H$156,6,FALSE))</f>
        <v>ISUZU PANTHER</v>
      </c>
      <c r="E36" s="32"/>
      <c r="F36" s="32"/>
      <c r="G36" s="34" t="str">
        <f t="shared" si="0"/>
        <v>DEXLITE</v>
      </c>
      <c r="H36" s="35" t="str">
        <f>IF(C36="","",VLOOKUP(C36,'[1]MASTER LIST VEHICLE'!$C$4:$Q$156,15,FALSE))</f>
        <v>PARTS OPERATION &amp; DISTRIBUTION LOBU</v>
      </c>
      <c r="I36" s="36">
        <v>10</v>
      </c>
      <c r="J36" s="37">
        <v>43543</v>
      </c>
      <c r="K36" s="38">
        <v>300000</v>
      </c>
      <c r="L36" s="39">
        <f t="shared" si="1"/>
        <v>35.087719298245617</v>
      </c>
      <c r="M36" s="40" t="str">
        <f>IF(C36="","",VLOOKUP(C36,'[1]MASTER LIST VEHICLE'!$C$4:$AD$154,28,FALSE))</f>
        <v>7000003617/10C0230HY</v>
      </c>
    </row>
    <row r="37" spans="2:13" s="4" customFormat="1" ht="15" x14ac:dyDescent="0.25">
      <c r="B37" s="34">
        <v>32</v>
      </c>
      <c r="C37" s="32" t="s">
        <v>31</v>
      </c>
      <c r="D37" s="33" t="str">
        <f>IF(C37="","",VLOOKUP(C37,'[1]MASTER LIST VEHICLE'!$C$4:$H$156,6,FALSE))</f>
        <v>TOYOTA AVANZA</v>
      </c>
      <c r="E37" s="32">
        <v>13402</v>
      </c>
      <c r="F37" s="32"/>
      <c r="G37" s="34" t="str">
        <f t="shared" si="0"/>
        <v>PERTALITE</v>
      </c>
      <c r="H37" s="35" t="str">
        <f>IF(C37="","",VLOOKUP(C37,'[1]MASTER LIST VEHICLE'!$C$4:$Q$156,15,FALSE))</f>
        <v>HC &amp; SUPPORT SERVICES</v>
      </c>
      <c r="I37" s="32">
        <v>11</v>
      </c>
      <c r="J37" s="37">
        <v>43543</v>
      </c>
      <c r="K37" s="42">
        <v>200000</v>
      </c>
      <c r="L37" s="39">
        <f t="shared" si="1"/>
        <v>25</v>
      </c>
      <c r="M37" s="40" t="str">
        <f>IF(C37="","",VLOOKUP(C37,'[1]MASTER LIST VEHICLE'!$C$4:$AD$154,28,FALSE))</f>
        <v>7000003617/10C0299JB</v>
      </c>
    </row>
    <row r="38" spans="2:13" s="4" customFormat="1" ht="15" x14ac:dyDescent="0.25">
      <c r="B38" s="34">
        <v>33</v>
      </c>
      <c r="C38" s="41" t="s">
        <v>17</v>
      </c>
      <c r="D38" s="33" t="str">
        <f>IF(C38="","",VLOOKUP(C38,'[1]MASTER LIST VEHICLE'!$C$4:$H$156,6,FALSE))</f>
        <v>FORD RANGER</v>
      </c>
      <c r="E38" s="32"/>
      <c r="F38" s="32"/>
      <c r="G38" s="34" t="str">
        <f t="shared" si="0"/>
        <v>DEXLITE</v>
      </c>
      <c r="H38" s="35" t="str">
        <f>IF(C38="","",VLOOKUP(C38,'[1]MASTER LIST VEHICLE'!$C$4:$Q$156,15,FALSE))</f>
        <v>HC &amp; SUPPORT SERVICES</v>
      </c>
      <c r="I38" s="32">
        <v>12</v>
      </c>
      <c r="J38" s="37">
        <v>43543</v>
      </c>
      <c r="K38" s="38">
        <v>500000</v>
      </c>
      <c r="L38" s="39">
        <f t="shared" si="1"/>
        <v>58.479532163742689</v>
      </c>
      <c r="M38" s="40" t="str">
        <f>IF(C38="","",VLOOKUP(C38,'[1]MASTER LIST VEHICLE'!$C$4:$AD$154,28,FALSE))</f>
        <v>7000003617/10C0299JO</v>
      </c>
    </row>
    <row r="39" spans="2:13" s="4" customFormat="1" ht="15" x14ac:dyDescent="0.25">
      <c r="B39" s="34">
        <v>34</v>
      </c>
      <c r="C39" s="32" t="s">
        <v>34</v>
      </c>
      <c r="D39" s="33" t="str">
        <f>IF(C39="","",VLOOKUP(C39,'[1]MASTER LIST VEHICLE'!$C$4:$H$156,6,FALSE))</f>
        <v>ISUZU PANTHER</v>
      </c>
      <c r="E39" s="32"/>
      <c r="F39" s="32"/>
      <c r="G39" s="34" t="str">
        <f t="shared" si="0"/>
        <v>DEXLITE</v>
      </c>
      <c r="H39" s="35" t="str">
        <f>IF(C39="","",VLOOKUP(C39,'[1]MASTER LIST VEHICLE'!$C$4:$Q$156,15,FALSE))</f>
        <v>HC &amp; SUPPORT SERVICES</v>
      </c>
      <c r="I39" s="36">
        <v>13</v>
      </c>
      <c r="J39" s="37">
        <v>43543</v>
      </c>
      <c r="K39" s="38">
        <v>350000</v>
      </c>
      <c r="L39" s="39">
        <f t="shared" si="1"/>
        <v>40.935672514619881</v>
      </c>
      <c r="M39" s="40" t="str">
        <f>IF(C39="","",VLOOKUP(C39,'[1]MASTER LIST VEHICLE'!$C$4:$AD$154,28,FALSE))</f>
        <v>7000003617/10C0299JO</v>
      </c>
    </row>
    <row r="40" spans="2:13" s="4" customFormat="1" ht="15" x14ac:dyDescent="0.25">
      <c r="B40" s="34">
        <v>35</v>
      </c>
      <c r="C40" s="32" t="s">
        <v>21</v>
      </c>
      <c r="D40" s="33" t="str">
        <f>IF(C40="","",VLOOKUP(C40,'[1]MASTER LIST VEHICLE'!$C$4:$H$156,6,FALSE))</f>
        <v>ISUZU PANTHER</v>
      </c>
      <c r="E40" s="32"/>
      <c r="F40" s="32"/>
      <c r="G40" s="34" t="str">
        <f t="shared" si="0"/>
        <v>DEXLITE</v>
      </c>
      <c r="H40" s="35" t="str">
        <f>IF(C40="","",VLOOKUP(C40,'[1]MASTER LIST VEHICLE'!$C$4:$Q$156,15,FALSE))</f>
        <v>HC &amp; SUPPORT SERVICES</v>
      </c>
      <c r="I40" s="32">
        <v>14</v>
      </c>
      <c r="J40" s="37">
        <v>43543</v>
      </c>
      <c r="K40" s="42">
        <v>350000</v>
      </c>
      <c r="L40" s="39">
        <f t="shared" si="1"/>
        <v>40.935672514619881</v>
      </c>
      <c r="M40" s="40" t="str">
        <f>IF(C40="","",VLOOKUP(C40,'[1]MASTER LIST VEHICLE'!$C$4:$AD$154,28,FALSE))</f>
        <v>7000003617/10C0299HV</v>
      </c>
    </row>
    <row r="41" spans="2:13" s="4" customFormat="1" ht="15" x14ac:dyDescent="0.25">
      <c r="B41" s="34">
        <v>36</v>
      </c>
      <c r="C41" s="41" t="s">
        <v>14</v>
      </c>
      <c r="D41" s="33" t="str">
        <f>IF(C41="","",VLOOKUP(C41,'[1]MASTER LIST VEHICLE'!$C$4:$H$156,6,FALSE))</f>
        <v>ISUZU PANTHER</v>
      </c>
      <c r="E41" s="32">
        <v>126398</v>
      </c>
      <c r="F41" s="32"/>
      <c r="G41" s="34" t="str">
        <f t="shared" si="0"/>
        <v>DEXLITE</v>
      </c>
      <c r="H41" s="35" t="str">
        <f>IF(C41="","",VLOOKUP(C41,'[1]MASTER LIST VEHICLE'!$C$4:$Q$156,15,FALSE))</f>
        <v>CRC</v>
      </c>
      <c r="I41" s="36">
        <v>15</v>
      </c>
      <c r="J41" s="37">
        <v>43544</v>
      </c>
      <c r="K41" s="38">
        <v>300000</v>
      </c>
      <c r="L41" s="39">
        <f t="shared" si="1"/>
        <v>35.087719298245617</v>
      </c>
      <c r="M41" s="40" t="str">
        <f>IF(C41="","",VLOOKUP(C41,'[1]MASTER LIST VEHICLE'!$C$4:$AD$154,28,FALSE))</f>
        <v>7000003617/10C0299JO</v>
      </c>
    </row>
    <row r="42" spans="2:13" s="4" customFormat="1" ht="15" x14ac:dyDescent="0.25">
      <c r="B42" s="34">
        <v>37</v>
      </c>
      <c r="C42" s="32" t="s">
        <v>32</v>
      </c>
      <c r="D42" s="33" t="str">
        <f>IF(C42="","",VLOOKUP(C42,'[1]MASTER LIST VEHICLE'!$C$4:$H$156,6,FALSE))</f>
        <v>TOYOTA HIACE</v>
      </c>
      <c r="E42" s="32">
        <v>11818</v>
      </c>
      <c r="F42" s="32"/>
      <c r="G42" s="34" t="str">
        <f t="shared" si="0"/>
        <v>PERTALITE</v>
      </c>
      <c r="H42" s="35" t="str">
        <f>IF(C42="","",VLOOKUP(C42,'[1]MASTER LIST VEHICLE'!$C$4:$Q$156,15,FALSE))</f>
        <v>HC &amp; SUPPORT SERVICES</v>
      </c>
      <c r="I42" s="32">
        <v>16</v>
      </c>
      <c r="J42" s="37">
        <v>43544</v>
      </c>
      <c r="K42" s="38">
        <v>500000</v>
      </c>
      <c r="L42" s="39">
        <f t="shared" si="1"/>
        <v>62.5</v>
      </c>
      <c r="M42" s="40" t="str">
        <f>IF(C42="","",VLOOKUP(C42,'[1]MASTER LIST VEHICLE'!$C$4:$AD$154,28,FALSE))</f>
        <v>7000003617/10C0299JO</v>
      </c>
    </row>
    <row r="43" spans="2:13" s="4" customFormat="1" ht="15" x14ac:dyDescent="0.25">
      <c r="B43" s="34">
        <v>38</v>
      </c>
      <c r="C43" s="32" t="s">
        <v>13</v>
      </c>
      <c r="D43" s="33" t="str">
        <f>IF(C43="","",VLOOKUP(C43,'[1]MASTER LIST VEHICLE'!$C$4:$H$156,6,FALSE))</f>
        <v>ISUZU PANTHER</v>
      </c>
      <c r="E43" s="32">
        <v>105261</v>
      </c>
      <c r="F43" s="32"/>
      <c r="G43" s="34" t="str">
        <f t="shared" si="0"/>
        <v>DEXLITE</v>
      </c>
      <c r="H43" s="43" t="str">
        <f>IF(C43="","",VLOOKUP(C43,'[1]MASTER LIST VEHICLE'!$C$4:$Q$156,15,FALSE))</f>
        <v>FINANCE &amp; CONTRACT MANAGEMENT</v>
      </c>
      <c r="I43" s="36">
        <v>17</v>
      </c>
      <c r="J43" s="37">
        <v>43544</v>
      </c>
      <c r="K43" s="42">
        <v>200000</v>
      </c>
      <c r="L43" s="39">
        <f t="shared" si="1"/>
        <v>23.391812865497077</v>
      </c>
      <c r="M43" s="40" t="str">
        <f>IF(C43="","",VLOOKUP(C43,'[1]MASTER LIST VEHICLE'!$C$4:$AD$154,28,FALSE))</f>
        <v>7000003617/10C0299KB</v>
      </c>
    </row>
    <row r="44" spans="2:13" s="4" customFormat="1" ht="15" x14ac:dyDescent="0.25">
      <c r="B44" s="34">
        <v>39</v>
      </c>
      <c r="C44" s="41" t="s">
        <v>36</v>
      </c>
      <c r="D44" s="33" t="str">
        <f>IF(C44="","",VLOOKUP(C44,'[1]MASTER LIST VEHICLE'!$C$4:$H$156,6,FALSE))</f>
        <v>TOYOTA HILUX</v>
      </c>
      <c r="E44" s="32">
        <v>15000</v>
      </c>
      <c r="F44" s="32"/>
      <c r="G44" s="34" t="str">
        <f t="shared" si="0"/>
        <v>DEXLITE</v>
      </c>
      <c r="H44" s="35" t="str">
        <f>IF(C44="","",VLOOKUP(C44,'[1]MASTER LIST VEHICLE'!$C$4:$Q$156,15,FALSE))</f>
        <v>MRC</v>
      </c>
      <c r="I44" s="32">
        <v>18</v>
      </c>
      <c r="J44" s="37">
        <v>43544</v>
      </c>
      <c r="K44" s="38">
        <v>400000</v>
      </c>
      <c r="L44" s="39">
        <f t="shared" si="1"/>
        <v>46.783625730994153</v>
      </c>
      <c r="M44" s="40" t="str">
        <f>IF(C44="","",VLOOKUP(C44,'[1]MASTER LIST VEHICLE'!$C$4:$AD$154,28,FALSE))</f>
        <v>7000003617/10C9060HG</v>
      </c>
    </row>
    <row r="45" spans="2:13" s="4" customFormat="1" ht="15" x14ac:dyDescent="0.25">
      <c r="B45" s="34">
        <v>40</v>
      </c>
      <c r="C45" s="32" t="s">
        <v>11</v>
      </c>
      <c r="D45" s="33" t="str">
        <f>IF(C45="","",VLOOKUP(C45,'[1]MASTER LIST VEHICLE'!$C$4:$H$156,6,FALSE))</f>
        <v>TOYOTA FORTUNER</v>
      </c>
      <c r="E45" s="32"/>
      <c r="F45" s="32"/>
      <c r="G45" s="34" t="str">
        <f t="shared" si="0"/>
        <v>DEXLITE</v>
      </c>
      <c r="H45" s="35" t="str">
        <f>IF(C45="","",VLOOKUP(C45,'[1]MASTER LIST VEHICLE'!$C$4:$Q$156,15,FALSE))</f>
        <v>MANAGEMENT</v>
      </c>
      <c r="I45" s="36">
        <v>19</v>
      </c>
      <c r="J45" s="37">
        <v>43545</v>
      </c>
      <c r="K45" s="42">
        <v>350000</v>
      </c>
      <c r="L45" s="39">
        <f t="shared" si="1"/>
        <v>40.935672514619881</v>
      </c>
      <c r="M45" s="40" t="str">
        <f>IF(C45="","",VLOOKUP(C45,'[1]MASTER LIST VEHICLE'!$C$4:$AD$154,28,FALSE))</f>
        <v>7000003617/10C0299JA</v>
      </c>
    </row>
    <row r="46" spans="2:13" s="4" customFormat="1" ht="15" x14ac:dyDescent="0.25">
      <c r="B46" s="34">
        <v>41</v>
      </c>
      <c r="C46" s="41" t="s">
        <v>35</v>
      </c>
      <c r="D46" s="33" t="s">
        <v>41</v>
      </c>
      <c r="E46" s="32"/>
      <c r="F46" s="32"/>
      <c r="G46" s="34" t="str">
        <f t="shared" si="0"/>
        <v>DEXLITE</v>
      </c>
      <c r="H46" s="35" t="str">
        <f>IF(C46="","",VLOOKUP(C46,'[1]MASTER LIST VEHICLE'!$C$4:$Q$156,15,FALSE))</f>
        <v>MANAGEMENT</v>
      </c>
      <c r="I46" s="32">
        <v>20</v>
      </c>
      <c r="J46" s="37">
        <v>43546</v>
      </c>
      <c r="K46" s="38">
        <v>350000</v>
      </c>
      <c r="L46" s="39">
        <f t="shared" si="1"/>
        <v>40.935672514619881</v>
      </c>
      <c r="M46" s="40" t="str">
        <f>IF(C46="","",VLOOKUP(C46,'[1]MASTER LIST VEHICLE'!$C$4:$AD$154,28,FALSE))</f>
        <v>7000003617/10C0299JA</v>
      </c>
    </row>
    <row r="47" spans="2:13" s="4" customFormat="1" ht="15" x14ac:dyDescent="0.25">
      <c r="B47" s="34">
        <v>42</v>
      </c>
      <c r="C47" s="32" t="s">
        <v>34</v>
      </c>
      <c r="D47" s="33" t="str">
        <f>IF(C47="","",VLOOKUP(C47,'[1]MASTER LIST VEHICLE'!$C$4:$H$156,6,FALSE))</f>
        <v>ISUZU PANTHER</v>
      </c>
      <c r="E47" s="32"/>
      <c r="F47" s="32"/>
      <c r="G47" s="34" t="str">
        <f t="shared" si="0"/>
        <v>DEXLITE</v>
      </c>
      <c r="H47" s="35" t="str">
        <f>IF(C47="","",VLOOKUP(C47,'[1]MASTER LIST VEHICLE'!$C$4:$Q$156,15,FALSE))</f>
        <v>HC &amp; SUPPORT SERVICES</v>
      </c>
      <c r="I47" s="36">
        <v>21</v>
      </c>
      <c r="J47" s="37">
        <v>43547</v>
      </c>
      <c r="K47" s="38">
        <v>250000</v>
      </c>
      <c r="L47" s="39">
        <f t="shared" si="1"/>
        <v>29.239766081871345</v>
      </c>
      <c r="M47" s="40" t="str">
        <f>IF(C47="","",VLOOKUP(C47,'[1]MASTER LIST VEHICLE'!$C$4:$AD$154,28,FALSE))</f>
        <v>7000003617/10C0299JO</v>
      </c>
    </row>
    <row r="48" spans="2:13" s="4" customFormat="1" ht="15" x14ac:dyDescent="0.25">
      <c r="B48" s="34">
        <v>43</v>
      </c>
      <c r="C48" s="32" t="s">
        <v>32</v>
      </c>
      <c r="D48" s="33" t="str">
        <f>IF(C48="","",VLOOKUP(C48,'[1]MASTER LIST VEHICLE'!$C$4:$H$156,6,FALSE))</f>
        <v>TOYOTA HIACE</v>
      </c>
      <c r="E48" s="32">
        <v>12379</v>
      </c>
      <c r="F48" s="32"/>
      <c r="G48" s="34" t="str">
        <f t="shared" si="0"/>
        <v>PERTALITE</v>
      </c>
      <c r="H48" s="35" t="str">
        <f>IF(C48="","",VLOOKUP(C48,'[1]MASTER LIST VEHICLE'!$C$4:$Q$156,15,FALSE))</f>
        <v>HC &amp; SUPPORT SERVICES</v>
      </c>
      <c r="I48" s="32">
        <v>22</v>
      </c>
      <c r="J48" s="37">
        <v>43548</v>
      </c>
      <c r="K48" s="42">
        <v>500000</v>
      </c>
      <c r="L48" s="39">
        <f t="shared" si="1"/>
        <v>62.5</v>
      </c>
      <c r="M48" s="40" t="str">
        <f>IF(C48="","",VLOOKUP(C48,'[1]MASTER LIST VEHICLE'!$C$4:$AD$154,28,FALSE))</f>
        <v>7000003617/10C0299JO</v>
      </c>
    </row>
    <row r="49" spans="2:13" s="4" customFormat="1" ht="12.75" x14ac:dyDescent="0.25">
      <c r="B49" s="14"/>
      <c r="C49" s="23"/>
      <c r="D49" s="16" t="str">
        <f>IF(C49="","",VLOOKUP(C49,'[1]MASTER LIST VEHICLE'!$C$4:$H$156,6,FALSE))</f>
        <v/>
      </c>
      <c r="E49" s="15"/>
      <c r="F49" s="15"/>
      <c r="G49" s="14" t="str">
        <f t="shared" si="0"/>
        <v/>
      </c>
      <c r="H49" s="17" t="str">
        <f>IF(C49="","",VLOOKUP(C49,'[1]MASTER LIST VEHICLE'!$C$4:$Q$156,15,FALSE))</f>
        <v/>
      </c>
      <c r="I49" s="15"/>
      <c r="J49" s="19"/>
      <c r="K49" s="20"/>
      <c r="L49" s="21" t="str">
        <f t="shared" si="1"/>
        <v/>
      </c>
      <c r="M49" s="22" t="str">
        <f>IF(C49="","",VLOOKUP(C49,'[1]MASTER LIST VEHICLE'!$C$4:$AD$154,28,FALSE))</f>
        <v/>
      </c>
    </row>
    <row r="50" spans="2:13" ht="12.75" x14ac:dyDescent="0.25">
      <c r="B50" s="25"/>
      <c r="C50" s="26"/>
      <c r="D50" s="26"/>
      <c r="E50" s="26"/>
      <c r="F50" s="26"/>
      <c r="G50" s="26"/>
      <c r="H50" s="27"/>
      <c r="I50" s="11"/>
      <c r="J50" s="11"/>
      <c r="K50" s="28">
        <f>SUM(K6:K49)</f>
        <v>15000000</v>
      </c>
      <c r="L50" s="11"/>
      <c r="M50" s="11"/>
    </row>
    <row r="54" spans="2:13" x14ac:dyDescent="0.25">
      <c r="G54" s="9" t="s">
        <v>28</v>
      </c>
      <c r="H54" s="10" t="s">
        <v>28</v>
      </c>
    </row>
  </sheetData>
  <mergeCells count="1">
    <mergeCell ref="B3:M3"/>
  </mergeCells>
  <printOptions horizontalCentered="1"/>
  <pageMargins left="0.25" right="0" top="0.5" bottom="0.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4"/>
  <sheetViews>
    <sheetView showGridLines="0" view="pageBreakPreview" zoomScaleNormal="100" zoomScaleSheetLayoutView="100" workbookViewId="0">
      <pane xSplit="8" ySplit="5" topLeftCell="I32" activePane="bottomRight" state="frozen"/>
      <selection activeCell="C6" sqref="C6:M48"/>
      <selection pane="topRight" activeCell="C6" sqref="C6:M48"/>
      <selection pane="bottomLeft" activeCell="C6" sqref="C6:M48"/>
      <selection pane="bottomRight" activeCell="C6" sqref="C6:M48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35.140625" style="9" hidden="1" customWidth="1"/>
    <col min="7" max="7" width="11.42578125" style="9" customWidth="1"/>
    <col min="8" max="8" width="36.7109375" style="10" customWidth="1"/>
    <col min="9" max="9" width="10" style="9" customWidth="1"/>
    <col min="10" max="10" width="10.5703125" style="9" customWidth="1"/>
    <col min="11" max="11" width="11.5703125" style="9" customWidth="1"/>
    <col min="12" max="12" width="9.5703125" style="9" customWidth="1"/>
    <col min="13" max="13" width="24" style="9" customWidth="1"/>
    <col min="14" max="14" width="2.7109375" style="9" customWidth="1"/>
    <col min="15" max="17" width="9.140625" style="9"/>
    <col min="18" max="18" width="7" style="9" customWidth="1"/>
    <col min="19" max="16384" width="9.140625" style="9"/>
  </cols>
  <sheetData>
    <row r="1" spans="1:13" s="4" customFormat="1" ht="12" customHeight="1" x14ac:dyDescent="0.25">
      <c r="H1" s="5"/>
    </row>
    <row r="2" spans="1:13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pans="1:13" s="4" customFormat="1" ht="15.75" customHeight="1" x14ac:dyDescent="0.25">
      <c r="B3" s="140" t="s">
        <v>42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</row>
    <row r="5" spans="1:13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4</v>
      </c>
      <c r="G5" s="13" t="s">
        <v>22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29</v>
      </c>
      <c r="M5" s="13" t="s">
        <v>9</v>
      </c>
    </row>
    <row r="6" spans="1:13" s="7" customFormat="1" ht="15" customHeight="1" x14ac:dyDescent="0.25">
      <c r="A6" s="7" t="s">
        <v>28</v>
      </c>
      <c r="B6" s="44">
        <v>1</v>
      </c>
      <c r="C6" s="32" t="s">
        <v>20</v>
      </c>
      <c r="D6" s="33" t="str">
        <f>IF(C6="","",VLOOKUP(C6,'[1]MASTER LIST VEHICLE'!$C$4:$H$156,6,FALSE))</f>
        <v>ISUZU PANTHER</v>
      </c>
      <c r="E6" s="32">
        <v>101350</v>
      </c>
      <c r="F6" s="32"/>
      <c r="G6" s="34" t="str">
        <f t="shared" ref="G6:G49" si="0">IF(D6="","",IF(OR(D6="TOYOTA KIJANG",D6="ISUZU PANTHER",D6="TOYOTA INNOVA",D6="TOYOTA FORTUNER",D6="FORD RANGER",D6="TOYOTA HILUX"),"DEXLITE","PERTALITE"))</f>
        <v>DEXLITE</v>
      </c>
      <c r="H6" s="35" t="str">
        <f>IF(C6="","",VLOOKUP(C6,'[1]MASTER LIST VEHICLE'!$C$4:$Q$156,15,FALSE))</f>
        <v>PARTS OPERATION &amp; DISTRIBUTION LOBU</v>
      </c>
      <c r="I6" s="36">
        <v>23</v>
      </c>
      <c r="J6" s="37">
        <v>43549</v>
      </c>
      <c r="K6" s="38">
        <v>400000</v>
      </c>
      <c r="L6" s="39">
        <f>IF(G6="DEXLITE",K6/10400,IF(G6="PERTALITE",K6/7850,""))</f>
        <v>38.46153846153846</v>
      </c>
      <c r="M6" s="40" t="str">
        <f>IF(C6="","",VLOOKUP(C6,'[1]MASTER LIST VEHICLE'!$C$4:$AD$154,28,FALSE))</f>
        <v>7000003617/10C0230HY</v>
      </c>
    </row>
    <row r="7" spans="1:13" s="7" customFormat="1" ht="15" customHeight="1" x14ac:dyDescent="0.25">
      <c r="B7" s="44">
        <v>2</v>
      </c>
      <c r="C7" s="32" t="s">
        <v>13</v>
      </c>
      <c r="D7" s="33" t="str">
        <f>IF(C7="","",VLOOKUP(C7,'[1]MASTER LIST VEHICLE'!$C$4:$H$156,6,FALSE))</f>
        <v>ISUZU PANTHER</v>
      </c>
      <c r="E7" s="32"/>
      <c r="F7" s="32"/>
      <c r="G7" s="34" t="str">
        <f t="shared" si="0"/>
        <v>DEXLITE</v>
      </c>
      <c r="H7" s="35" t="str">
        <f>IF(C7="","",VLOOKUP(C7,'[1]MASTER LIST VEHICLE'!$C$4:$Q$156,15,FALSE))</f>
        <v>FINANCE &amp; CONTRACT MANAGEMENT</v>
      </c>
      <c r="I7" s="32">
        <v>24</v>
      </c>
      <c r="J7" s="37">
        <v>43549</v>
      </c>
      <c r="K7" s="38">
        <v>350000</v>
      </c>
      <c r="L7" s="39">
        <f t="shared" ref="L7:L49" si="1">IF(G7="DEXLITE",K7/10400,IF(G7="PERTALITE",K7/7850,""))</f>
        <v>33.653846153846153</v>
      </c>
      <c r="M7" s="40" t="str">
        <f>IF(C7="","",VLOOKUP(C7,'[1]MASTER LIST VEHICLE'!$C$4:$AD$154,28,FALSE))</f>
        <v>7000003617/10C0299KB</v>
      </c>
    </row>
    <row r="8" spans="1:13" s="7" customFormat="1" ht="15" customHeight="1" x14ac:dyDescent="0.25">
      <c r="B8" s="44">
        <v>3</v>
      </c>
      <c r="C8" s="32" t="s">
        <v>14</v>
      </c>
      <c r="D8" s="33" t="str">
        <f>IF(C8="","",VLOOKUP(C8,'[1]MASTER LIST VEHICLE'!$C$4:$H$156,6,FALSE))</f>
        <v>ISUZU PANTHER</v>
      </c>
      <c r="E8" s="32">
        <v>126781</v>
      </c>
      <c r="F8" s="32"/>
      <c r="G8" s="34" t="str">
        <f t="shared" si="0"/>
        <v>DEXLITE</v>
      </c>
      <c r="H8" s="35" t="str">
        <f>IF(C8="","",VLOOKUP(C8,'[1]MASTER LIST VEHICLE'!$C$4:$Q$156,15,FALSE))</f>
        <v>CRC</v>
      </c>
      <c r="I8" s="36">
        <v>25</v>
      </c>
      <c r="J8" s="37">
        <v>43549</v>
      </c>
      <c r="K8" s="38">
        <v>350000</v>
      </c>
      <c r="L8" s="39">
        <f t="shared" si="1"/>
        <v>33.653846153846153</v>
      </c>
      <c r="M8" s="40" t="str">
        <f>IF(C8="","",VLOOKUP(C8,'[1]MASTER LIST VEHICLE'!$C$4:$AD$154,28,FALSE))</f>
        <v>7000003617/10C0299JO</v>
      </c>
    </row>
    <row r="9" spans="1:13" s="4" customFormat="1" ht="14.25" customHeight="1" x14ac:dyDescent="0.25">
      <c r="B9" s="44">
        <v>4</v>
      </c>
      <c r="C9" s="32" t="s">
        <v>34</v>
      </c>
      <c r="D9" s="33" t="str">
        <f>IF(C9="","",VLOOKUP(C9,'[1]MASTER LIST VEHICLE'!$C$4:$H$156,6,FALSE))</f>
        <v>ISUZU PANTHER</v>
      </c>
      <c r="E9" s="32"/>
      <c r="F9" s="41"/>
      <c r="G9" s="34" t="str">
        <f t="shared" si="0"/>
        <v>DEXLITE</v>
      </c>
      <c r="H9" s="35" t="str">
        <f>IF(C9="","",VLOOKUP(C9,'[1]MASTER LIST VEHICLE'!$C$4:$Q$156,15,FALSE))</f>
        <v>HC &amp; SUPPORT SERVICES</v>
      </c>
      <c r="I9" s="32">
        <v>26</v>
      </c>
      <c r="J9" s="37">
        <v>43550</v>
      </c>
      <c r="K9" s="38">
        <v>400000</v>
      </c>
      <c r="L9" s="39">
        <f t="shared" si="1"/>
        <v>38.46153846153846</v>
      </c>
      <c r="M9" s="40" t="str">
        <f>IF(C9="","",VLOOKUP(C9,'[1]MASTER LIST VEHICLE'!$C$4:$AD$154,28,FALSE))</f>
        <v>7000003617/10C0299JO</v>
      </c>
    </row>
    <row r="10" spans="1:13" s="7" customFormat="1" ht="15" customHeight="1" x14ac:dyDescent="0.25">
      <c r="B10" s="44">
        <v>5</v>
      </c>
      <c r="C10" s="32" t="s">
        <v>36</v>
      </c>
      <c r="D10" s="33" t="str">
        <f>IF(C10="","",VLOOKUP(C10,'[1]MASTER LIST VEHICLE'!$C$4:$H$156,6,FALSE))</f>
        <v>TOYOTA HILUX</v>
      </c>
      <c r="E10" s="32">
        <v>15505</v>
      </c>
      <c r="F10" s="32"/>
      <c r="G10" s="34" t="str">
        <f t="shared" si="0"/>
        <v>DEXLITE</v>
      </c>
      <c r="H10" s="35" t="str">
        <f>IF(C10="","",VLOOKUP(C10,'[1]MASTER LIST VEHICLE'!$C$4:$Q$156,15,FALSE))</f>
        <v>MRC</v>
      </c>
      <c r="I10" s="36">
        <v>27</v>
      </c>
      <c r="J10" s="37">
        <v>43550</v>
      </c>
      <c r="K10" s="38">
        <v>500000</v>
      </c>
      <c r="L10" s="39">
        <f t="shared" si="1"/>
        <v>48.07692307692308</v>
      </c>
      <c r="M10" s="40" t="str">
        <f>IF(C10="","",VLOOKUP(C10,'[1]MASTER LIST VEHICLE'!$C$4:$AD$154,28,FALSE))</f>
        <v>7000003617/10C9060HG</v>
      </c>
    </row>
    <row r="11" spans="1:13" s="7" customFormat="1" ht="15" customHeight="1" x14ac:dyDescent="0.25">
      <c r="B11" s="44">
        <v>6</v>
      </c>
      <c r="C11" s="32" t="s">
        <v>37</v>
      </c>
      <c r="D11" s="33" t="str">
        <f>IF(C11="","",VLOOKUP(C11,'[1]MASTER LIST VEHICLE'!$C$4:$H$156,6,FALSE))</f>
        <v>TOYOTA HILUX</v>
      </c>
      <c r="E11" s="32"/>
      <c r="F11" s="32"/>
      <c r="G11" s="34" t="str">
        <f t="shared" si="0"/>
        <v>DEXLITE</v>
      </c>
      <c r="H11" s="35" t="str">
        <f>IF(C11="","",VLOOKUP(C11,'[1]MASTER LIST VEHICLE'!$C$4:$Q$156,15,FALSE))</f>
        <v>BUSINESS. DEV. &amp; CUSTOMER. SERV.</v>
      </c>
      <c r="I11" s="32">
        <v>28</v>
      </c>
      <c r="J11" s="37">
        <v>43550</v>
      </c>
      <c r="K11" s="38">
        <v>500000</v>
      </c>
      <c r="L11" s="39">
        <f t="shared" si="1"/>
        <v>48.07692307692308</v>
      </c>
      <c r="M11" s="40" t="str">
        <f>IF(C11="","",VLOOKUP(C11,'[1]MASTER LIST VEHICLE'!$C$4:$AD$154,28,FALSE))</f>
        <v>7000003617/10C0299FZ</v>
      </c>
    </row>
    <row r="12" spans="1:13" s="7" customFormat="1" ht="16.5" customHeight="1" x14ac:dyDescent="0.25">
      <c r="B12" s="44">
        <v>7</v>
      </c>
      <c r="C12" s="32" t="s">
        <v>31</v>
      </c>
      <c r="D12" s="33" t="str">
        <f>IF(C12="","",VLOOKUP(C12,'[1]MASTER LIST VEHICLE'!$C$4:$H$156,6,FALSE))</f>
        <v>TOYOTA AVANZA</v>
      </c>
      <c r="E12" s="32">
        <v>13433</v>
      </c>
      <c r="F12" s="32"/>
      <c r="G12" s="34" t="str">
        <f t="shared" si="0"/>
        <v>PERTALITE</v>
      </c>
      <c r="H12" s="35" t="str">
        <f>IF(C12="","",VLOOKUP(C12,'[1]MASTER LIST VEHICLE'!$C$4:$Q$156,15,FALSE))</f>
        <v>HC &amp; SUPPORT SERVICES</v>
      </c>
      <c r="I12" s="36">
        <v>29</v>
      </c>
      <c r="J12" s="37">
        <v>43550</v>
      </c>
      <c r="K12" s="38">
        <v>250000</v>
      </c>
      <c r="L12" s="39">
        <f t="shared" si="1"/>
        <v>31.847133757961782</v>
      </c>
      <c r="M12" s="40" t="str">
        <f>IF(C12="","",VLOOKUP(C12,'[1]MASTER LIST VEHICLE'!$C$4:$AD$154,28,FALSE))</f>
        <v>7000003617/10C0299JB</v>
      </c>
    </row>
    <row r="13" spans="1:13" s="8" customFormat="1" ht="14.25" customHeight="1" x14ac:dyDescent="0.25">
      <c r="B13" s="44">
        <v>8</v>
      </c>
      <c r="C13" s="41" t="s">
        <v>33</v>
      </c>
      <c r="D13" s="33" t="str">
        <f>IF(C13="","",VLOOKUP(C13,'[1]MASTER LIST VEHICLE'!$C$4:$H$156,6,FALSE))</f>
        <v>TOYOTA AVANZA</v>
      </c>
      <c r="E13" s="32"/>
      <c r="F13" s="32"/>
      <c r="G13" s="34" t="str">
        <f t="shared" si="0"/>
        <v>PERTALITE</v>
      </c>
      <c r="H13" s="35" t="str">
        <f>IF(C13="","",VLOOKUP(C13,'[1]MASTER LIST VEHICLE'!$C$4:$Q$156,15,FALSE))</f>
        <v>HC &amp; SUPPORT SERVICES</v>
      </c>
      <c r="I13" s="32">
        <v>30</v>
      </c>
      <c r="J13" s="37">
        <v>43551</v>
      </c>
      <c r="K13" s="38">
        <v>300000</v>
      </c>
      <c r="L13" s="39">
        <f t="shared" si="1"/>
        <v>38.216560509554142</v>
      </c>
      <c r="M13" s="40" t="str">
        <f>IF(C13="","",VLOOKUP(C13,'[1]MASTER LIST VEHICLE'!$C$4:$AD$154,28,FALSE))</f>
        <v>7000003617/10C0299JB</v>
      </c>
    </row>
    <row r="14" spans="1:13" s="8" customFormat="1" ht="15" customHeight="1" x14ac:dyDescent="0.25">
      <c r="B14" s="44">
        <v>9</v>
      </c>
      <c r="C14" s="32" t="s">
        <v>12</v>
      </c>
      <c r="D14" s="33" t="str">
        <f>IF(C14="","",VLOOKUP(C14,'[1]MASTER LIST VEHICLE'!$C$4:$H$156,6,FALSE))</f>
        <v>FORD RANGER</v>
      </c>
      <c r="E14" s="32">
        <v>70186</v>
      </c>
      <c r="F14" s="32"/>
      <c r="G14" s="34" t="str">
        <f t="shared" si="0"/>
        <v>DEXLITE</v>
      </c>
      <c r="H14" s="35" t="str">
        <f>IF(C14="","",VLOOKUP(C14,'[1]MASTER LIST VEHICLE'!$C$4:$Q$156,15,FALSE))</f>
        <v>PARTS OPERATION &amp; DISTRIBUTION LOBU</v>
      </c>
      <c r="I14" s="36">
        <v>31</v>
      </c>
      <c r="J14" s="37">
        <v>43551</v>
      </c>
      <c r="K14" s="38">
        <v>350000</v>
      </c>
      <c r="L14" s="39">
        <f t="shared" si="1"/>
        <v>33.653846153846153</v>
      </c>
      <c r="M14" s="40" t="str">
        <f>IF(C14="","",VLOOKUP(C14,'[1]MASTER LIST VEHICLE'!$C$4:$AD$154,28,FALSE))</f>
        <v>7000003617/10C5030HY</v>
      </c>
    </row>
    <row r="15" spans="1:13" s="4" customFormat="1" ht="15" customHeight="1" x14ac:dyDescent="0.25">
      <c r="B15" s="44">
        <v>10</v>
      </c>
      <c r="C15" s="32" t="s">
        <v>13</v>
      </c>
      <c r="D15" s="33" t="str">
        <f>IF(C15="","",VLOOKUP(C15,'[1]MASTER LIST VEHICLE'!$C$4:$H$156,6,FALSE))</f>
        <v>ISUZU PANTHER</v>
      </c>
      <c r="E15" s="32">
        <v>106087</v>
      </c>
      <c r="F15" s="32"/>
      <c r="G15" s="34" t="str">
        <f t="shared" si="0"/>
        <v>DEXLITE</v>
      </c>
      <c r="H15" s="35" t="str">
        <f>IF(C15="","",VLOOKUP(C15,'[1]MASTER LIST VEHICLE'!$C$4:$Q$156,15,FALSE))</f>
        <v>FINANCE &amp; CONTRACT MANAGEMENT</v>
      </c>
      <c r="I15" s="32">
        <v>32</v>
      </c>
      <c r="J15" s="37">
        <v>43552</v>
      </c>
      <c r="K15" s="42">
        <v>300000</v>
      </c>
      <c r="L15" s="39">
        <f t="shared" si="1"/>
        <v>28.846153846153847</v>
      </c>
      <c r="M15" s="40" t="str">
        <f>IF(C15="","",VLOOKUP(C15,'[1]MASTER LIST VEHICLE'!$C$4:$AD$154,28,FALSE))</f>
        <v>7000003617/10C0299KB</v>
      </c>
    </row>
    <row r="16" spans="1:13" s="4" customFormat="1" ht="15" customHeight="1" x14ac:dyDescent="0.25">
      <c r="B16" s="44">
        <v>11</v>
      </c>
      <c r="C16" s="32" t="s">
        <v>26</v>
      </c>
      <c r="D16" s="33" t="str">
        <f>IF(C16="","",VLOOKUP(C16,'[1]MASTER LIST VEHICLE'!$C$4:$H$156,6,FALSE))</f>
        <v>TOYOTA AVANZA</v>
      </c>
      <c r="E16" s="32"/>
      <c r="F16" s="32"/>
      <c r="G16" s="34" t="str">
        <f t="shared" si="0"/>
        <v>PERTALITE</v>
      </c>
      <c r="H16" s="35" t="str">
        <f>IF(C16="","",VLOOKUP(C16,'[1]MASTER LIST VEHICLE'!$C$4:$Q$156,15,FALSE))</f>
        <v>HC &amp; SUPPORT SERVICES</v>
      </c>
      <c r="I16" s="36">
        <v>33</v>
      </c>
      <c r="J16" s="37">
        <v>43552</v>
      </c>
      <c r="K16" s="42">
        <v>250000</v>
      </c>
      <c r="L16" s="39">
        <f t="shared" si="1"/>
        <v>31.847133757961782</v>
      </c>
      <c r="M16" s="40" t="str">
        <f>IF(C16="","",VLOOKUP(C16,'[1]MASTER LIST VEHICLE'!$C$4:$AD$154,28,FALSE))</f>
        <v>7000003617/10C0299JO</v>
      </c>
    </row>
    <row r="17" spans="2:13" s="4" customFormat="1" ht="15" x14ac:dyDescent="0.25">
      <c r="B17" s="44">
        <v>12</v>
      </c>
      <c r="C17" s="41" t="s">
        <v>19</v>
      </c>
      <c r="D17" s="33" t="e">
        <f>IF(C17="","",VLOOKUP(C17,'[1]MASTER LIST VEHICLE'!$C$4:$H$156,6,FALSE))</f>
        <v>#N/A</v>
      </c>
      <c r="E17" s="32"/>
      <c r="F17" s="32"/>
      <c r="G17" s="34" t="e">
        <f t="shared" si="0"/>
        <v>#N/A</v>
      </c>
      <c r="H17" s="35" t="e">
        <f>IF(C17="","",VLOOKUP(C17,'[1]MASTER LIST VEHICLE'!$C$4:$Q$156,15,FALSE))</f>
        <v>#N/A</v>
      </c>
      <c r="I17" s="32">
        <v>34</v>
      </c>
      <c r="J17" s="37">
        <v>43552</v>
      </c>
      <c r="K17" s="38">
        <v>300000</v>
      </c>
      <c r="L17" s="39" t="e">
        <f t="shared" si="1"/>
        <v>#N/A</v>
      </c>
      <c r="M17" s="40" t="e">
        <f>IF(C17="","",VLOOKUP(C17,'[1]MASTER LIST VEHICLE'!$C$4:$AD$154,28,FALSE))</f>
        <v>#N/A</v>
      </c>
    </row>
    <row r="18" spans="2:13" s="4" customFormat="1" ht="15" x14ac:dyDescent="0.25">
      <c r="B18" s="44">
        <v>13</v>
      </c>
      <c r="C18" s="32" t="s">
        <v>34</v>
      </c>
      <c r="D18" s="33" t="str">
        <f>IF(C18="","",VLOOKUP(C18,'[1]MASTER LIST VEHICLE'!$C$4:$H$156,6,FALSE))</f>
        <v>ISUZU PANTHER</v>
      </c>
      <c r="E18" s="32">
        <v>215121</v>
      </c>
      <c r="F18" s="32"/>
      <c r="G18" s="34" t="str">
        <f t="shared" si="0"/>
        <v>DEXLITE</v>
      </c>
      <c r="H18" s="35" t="str">
        <f>IF(C18="","",VLOOKUP(C18,'[1]MASTER LIST VEHICLE'!$C$4:$Q$156,15,FALSE))</f>
        <v>HC &amp; SUPPORT SERVICES</v>
      </c>
      <c r="I18" s="36">
        <v>35</v>
      </c>
      <c r="J18" s="37">
        <v>43553</v>
      </c>
      <c r="K18" s="38">
        <v>400000</v>
      </c>
      <c r="L18" s="39">
        <f t="shared" si="1"/>
        <v>38.46153846153846</v>
      </c>
      <c r="M18" s="40" t="str">
        <f>IF(C18="","",VLOOKUP(C18,'[1]MASTER LIST VEHICLE'!$C$4:$AD$154,28,FALSE))</f>
        <v>7000003617/10C0299JO</v>
      </c>
    </row>
    <row r="19" spans="2:13" s="4" customFormat="1" ht="15" x14ac:dyDescent="0.25">
      <c r="B19" s="44">
        <v>14</v>
      </c>
      <c r="C19" s="32" t="s">
        <v>35</v>
      </c>
      <c r="D19" s="33" t="str">
        <f>IF(C19="","",VLOOKUP(C19,'[1]MASTER LIST VEHICLE'!$C$4:$H$156,6,FALSE))</f>
        <v>TOYOTA FORTUNER</v>
      </c>
      <c r="E19" s="32">
        <v>6846</v>
      </c>
      <c r="F19" s="32"/>
      <c r="G19" s="34" t="str">
        <f t="shared" si="0"/>
        <v>DEXLITE</v>
      </c>
      <c r="H19" s="35" t="str">
        <f>IF(C19="","",VLOOKUP(C19,'[1]MASTER LIST VEHICLE'!$C$4:$Q$156,15,FALSE))</f>
        <v>MANAGEMENT</v>
      </c>
      <c r="I19" s="32">
        <v>36</v>
      </c>
      <c r="J19" s="37">
        <v>43553</v>
      </c>
      <c r="K19" s="42">
        <v>350000</v>
      </c>
      <c r="L19" s="39">
        <f t="shared" si="1"/>
        <v>33.653846153846153</v>
      </c>
      <c r="M19" s="40" t="str">
        <f>IF(C19="","",VLOOKUP(C19,'[1]MASTER LIST VEHICLE'!$C$4:$AD$154,28,FALSE))</f>
        <v>7000003617/10C0299JA</v>
      </c>
    </row>
    <row r="20" spans="2:13" s="4" customFormat="1" ht="15" x14ac:dyDescent="0.25">
      <c r="B20" s="44">
        <v>15</v>
      </c>
      <c r="C20" s="41" t="s">
        <v>21</v>
      </c>
      <c r="D20" s="33" t="str">
        <f>IF(C20="","",VLOOKUP(C20,'[1]MASTER LIST VEHICLE'!$C$4:$H$156,6,FALSE))</f>
        <v>ISUZU PANTHER</v>
      </c>
      <c r="E20" s="32"/>
      <c r="F20" s="32"/>
      <c r="G20" s="34" t="str">
        <f t="shared" si="0"/>
        <v>DEXLITE</v>
      </c>
      <c r="H20" s="35" t="str">
        <f>IF(C20="","",VLOOKUP(C20,'[1]MASTER LIST VEHICLE'!$C$4:$Q$156,15,FALSE))</f>
        <v>HC &amp; SUPPORT SERVICES</v>
      </c>
      <c r="I20" s="36">
        <v>37</v>
      </c>
      <c r="J20" s="37">
        <v>43553</v>
      </c>
      <c r="K20" s="38">
        <v>400000</v>
      </c>
      <c r="L20" s="39">
        <f t="shared" si="1"/>
        <v>38.46153846153846</v>
      </c>
      <c r="M20" s="40" t="str">
        <f>IF(C20="","",VLOOKUP(C20,'[1]MASTER LIST VEHICLE'!$C$4:$AD$154,28,FALSE))</f>
        <v>7000003617/10C0299HV</v>
      </c>
    </row>
    <row r="21" spans="2:13" s="4" customFormat="1" ht="15" x14ac:dyDescent="0.25">
      <c r="B21" s="44">
        <v>16</v>
      </c>
      <c r="C21" s="32" t="s">
        <v>15</v>
      </c>
      <c r="D21" s="33" t="str">
        <f>IF(C21="","",VLOOKUP(C21,'[1]MASTER LIST VEHICLE'!$C$4:$H$156,6,FALSE))</f>
        <v>TOYOTA INNOVA</v>
      </c>
      <c r="E21" s="32">
        <v>28516</v>
      </c>
      <c r="F21" s="32"/>
      <c r="G21" s="34" t="str">
        <f t="shared" si="0"/>
        <v>DEXLITE</v>
      </c>
      <c r="H21" s="35" t="str">
        <f>IF(C21="","",VLOOKUP(C21,'[1]MASTER LIST VEHICLE'!$C$4:$Q$156,15,FALSE))</f>
        <v>MANAGEMENT</v>
      </c>
      <c r="I21" s="32">
        <v>38</v>
      </c>
      <c r="J21" s="37">
        <v>43553</v>
      </c>
      <c r="K21" s="38">
        <v>300000</v>
      </c>
      <c r="L21" s="39">
        <f t="shared" si="1"/>
        <v>28.846153846153847</v>
      </c>
      <c r="M21" s="40" t="str">
        <f>IF(C21="","",VLOOKUP(C21,'[1]MASTER LIST VEHICLE'!$C$4:$AD$154,28,FALSE))</f>
        <v>7000003617/10C0299JA</v>
      </c>
    </row>
    <row r="22" spans="2:13" s="4" customFormat="1" ht="15" x14ac:dyDescent="0.25">
      <c r="B22" s="44">
        <v>17</v>
      </c>
      <c r="C22" s="32" t="s">
        <v>19</v>
      </c>
      <c r="D22" s="33" t="e">
        <f>IF(C22="","",VLOOKUP(C22,'[1]MASTER LIST VEHICLE'!$C$4:$H$156,6,FALSE))</f>
        <v>#N/A</v>
      </c>
      <c r="E22" s="32"/>
      <c r="F22" s="32"/>
      <c r="G22" s="34" t="e">
        <f t="shared" si="0"/>
        <v>#N/A</v>
      </c>
      <c r="H22" s="35" t="e">
        <f>IF(C22="","",VLOOKUP(C22,'[1]MASTER LIST VEHICLE'!$C$4:$Q$156,15,FALSE))</f>
        <v>#N/A</v>
      </c>
      <c r="I22" s="36">
        <v>39</v>
      </c>
      <c r="J22" s="37">
        <v>43554</v>
      </c>
      <c r="K22" s="42">
        <v>300000</v>
      </c>
      <c r="L22" s="39" t="e">
        <f t="shared" si="1"/>
        <v>#N/A</v>
      </c>
      <c r="M22" s="40" t="e">
        <f>IF(C22="","",VLOOKUP(C22,'[1]MASTER LIST VEHICLE'!$C$4:$AD$154,28,FALSE))</f>
        <v>#N/A</v>
      </c>
    </row>
    <row r="23" spans="2:13" s="4" customFormat="1" ht="15" x14ac:dyDescent="0.25">
      <c r="B23" s="44">
        <v>18</v>
      </c>
      <c r="C23" s="41" t="s">
        <v>20</v>
      </c>
      <c r="D23" s="33" t="str">
        <f>IF(C23="","",VLOOKUP(C23,'[1]MASTER LIST VEHICLE'!$C$4:$H$156,6,FALSE))</f>
        <v>ISUZU PANTHER</v>
      </c>
      <c r="E23" s="32"/>
      <c r="F23" s="32"/>
      <c r="G23" s="34" t="str">
        <f t="shared" si="0"/>
        <v>DEXLITE</v>
      </c>
      <c r="H23" s="35" t="str">
        <f>IF(C23="","",VLOOKUP(C23,'[1]MASTER LIST VEHICLE'!$C$4:$Q$156,15,FALSE))</f>
        <v>PARTS OPERATION &amp; DISTRIBUTION LOBU</v>
      </c>
      <c r="I23" s="32">
        <v>40</v>
      </c>
      <c r="J23" s="37">
        <v>43554</v>
      </c>
      <c r="K23" s="38">
        <v>350000</v>
      </c>
      <c r="L23" s="39">
        <f t="shared" si="1"/>
        <v>33.653846153846153</v>
      </c>
      <c r="M23" s="40" t="str">
        <f>IF(C23="","",VLOOKUP(C23,'[1]MASTER LIST VEHICLE'!$C$4:$AD$154,28,FALSE))</f>
        <v>7000003617/10C0230HY</v>
      </c>
    </row>
    <row r="24" spans="2:13" s="4" customFormat="1" ht="15" x14ac:dyDescent="0.25">
      <c r="B24" s="44">
        <v>19</v>
      </c>
      <c r="C24" s="32" t="s">
        <v>34</v>
      </c>
      <c r="D24" s="33" t="str">
        <f>IF(C24="","",VLOOKUP(C24,'[1]MASTER LIST VEHICLE'!$C$4:$H$156,6,FALSE))</f>
        <v>ISUZU PANTHER</v>
      </c>
      <c r="E24" s="32">
        <v>275528</v>
      </c>
      <c r="F24" s="32"/>
      <c r="G24" s="34" t="str">
        <f t="shared" si="0"/>
        <v>DEXLITE</v>
      </c>
      <c r="H24" s="35" t="str">
        <f>IF(C24="","",VLOOKUP(C24,'[1]MASTER LIST VEHICLE'!$C$4:$Q$156,15,FALSE))</f>
        <v>HC &amp; SUPPORT SERVICES</v>
      </c>
      <c r="I24" s="36">
        <v>41</v>
      </c>
      <c r="J24" s="37">
        <v>43555</v>
      </c>
      <c r="K24" s="38">
        <v>200000</v>
      </c>
      <c r="L24" s="39">
        <f t="shared" si="1"/>
        <v>19.23076923076923</v>
      </c>
      <c r="M24" s="40" t="str">
        <f>IF(C24="","",VLOOKUP(C24,'[1]MASTER LIST VEHICLE'!$C$4:$AD$154,28,FALSE))</f>
        <v>7000003617/10C0299JO</v>
      </c>
    </row>
    <row r="25" spans="2:13" s="4" customFormat="1" ht="15" x14ac:dyDescent="0.25">
      <c r="B25" s="44">
        <v>20</v>
      </c>
      <c r="C25" s="32" t="s">
        <v>11</v>
      </c>
      <c r="D25" s="33" t="str">
        <f>IF(C25="","",VLOOKUP(C25,'[1]MASTER LIST VEHICLE'!$C$4:$H$156,6,FALSE))</f>
        <v>TOYOTA FORTUNER</v>
      </c>
      <c r="E25" s="32">
        <v>88714</v>
      </c>
      <c r="F25" s="32"/>
      <c r="G25" s="34" t="str">
        <f t="shared" si="0"/>
        <v>DEXLITE</v>
      </c>
      <c r="H25" s="35" t="str">
        <f>IF(C25="","",VLOOKUP(C25,'[1]MASTER LIST VEHICLE'!$C$4:$Q$156,15,FALSE))</f>
        <v>MANAGEMENT</v>
      </c>
      <c r="I25" s="32">
        <v>42</v>
      </c>
      <c r="J25" s="37">
        <v>43556</v>
      </c>
      <c r="K25" s="42">
        <v>350000</v>
      </c>
      <c r="L25" s="39">
        <f t="shared" si="1"/>
        <v>33.653846153846153</v>
      </c>
      <c r="M25" s="40" t="str">
        <f>IF(C25="","",VLOOKUP(C25,'[1]MASTER LIST VEHICLE'!$C$4:$AD$154,28,FALSE))</f>
        <v>7000003617/10C0299JA</v>
      </c>
    </row>
    <row r="26" spans="2:13" s="4" customFormat="1" ht="15" x14ac:dyDescent="0.25">
      <c r="B26" s="44">
        <v>21</v>
      </c>
      <c r="C26" s="32" t="s">
        <v>19</v>
      </c>
      <c r="D26" s="34" t="e">
        <f>IF(C26="","",VLOOKUP(C26,'[1]MASTER LIST VEHICLE'!$C$4:$H$156,6,FALSE))</f>
        <v>#N/A</v>
      </c>
      <c r="E26" s="32"/>
      <c r="F26" s="32"/>
      <c r="G26" s="34" t="e">
        <f t="shared" si="0"/>
        <v>#N/A</v>
      </c>
      <c r="H26" s="35" t="e">
        <f>IF(C26="","",VLOOKUP(C26,'[1]MASTER LIST VEHICLE'!$C$4:$Q$156,15,FALSE))</f>
        <v>#N/A</v>
      </c>
      <c r="I26" s="32">
        <v>43</v>
      </c>
      <c r="J26" s="37">
        <v>43556</v>
      </c>
      <c r="K26" s="38">
        <v>300000</v>
      </c>
      <c r="L26" s="39" t="e">
        <f t="shared" si="1"/>
        <v>#N/A</v>
      </c>
      <c r="M26" s="40" t="e">
        <f>IF(C26="","",VLOOKUP(C26,'[1]MASTER LIST VEHICLE'!$C$4:$AD$154,28,FALSE))</f>
        <v>#N/A</v>
      </c>
    </row>
    <row r="27" spans="2:13" s="4" customFormat="1" ht="15" x14ac:dyDescent="0.25">
      <c r="B27" s="44">
        <v>22</v>
      </c>
      <c r="C27" s="32" t="s">
        <v>14</v>
      </c>
      <c r="D27" s="33" t="str">
        <f>IF(C27="","",VLOOKUP(C27,'[1]MASTER LIST VEHICLE'!$C$4:$H$156,6,FALSE))</f>
        <v>ISUZU PANTHER</v>
      </c>
      <c r="E27" s="32">
        <v>127264</v>
      </c>
      <c r="F27" s="32"/>
      <c r="G27" s="34" t="str">
        <f t="shared" si="0"/>
        <v>DEXLITE</v>
      </c>
      <c r="H27" s="35" t="str">
        <f>IF(C27="","",VLOOKUP(C27,'[1]MASTER LIST VEHICLE'!$C$4:$Q$156,15,FALSE))</f>
        <v>CRC</v>
      </c>
      <c r="I27" s="32">
        <v>44</v>
      </c>
      <c r="J27" s="37">
        <v>43556</v>
      </c>
      <c r="K27" s="38">
        <v>350000</v>
      </c>
      <c r="L27" s="39">
        <f t="shared" si="1"/>
        <v>33.653846153846153</v>
      </c>
      <c r="M27" s="40" t="str">
        <f>IF(C27="","",VLOOKUP(C27,'[1]MASTER LIST VEHICLE'!$C$4:$AD$154,28,FALSE))</f>
        <v>7000003617/10C0299JO</v>
      </c>
    </row>
    <row r="28" spans="2:13" s="4" customFormat="1" ht="15" x14ac:dyDescent="0.25">
      <c r="B28" s="44">
        <v>23</v>
      </c>
      <c r="C28" s="32" t="s">
        <v>19</v>
      </c>
      <c r="D28" s="33" t="e">
        <f>IF(C28="","",VLOOKUP(C28,'[1]MASTER LIST VEHICLE'!$C$4:$H$156,6,FALSE))</f>
        <v>#N/A</v>
      </c>
      <c r="E28" s="32">
        <v>279392</v>
      </c>
      <c r="F28" s="32"/>
      <c r="G28" s="34" t="e">
        <f t="shared" si="0"/>
        <v>#N/A</v>
      </c>
      <c r="H28" s="35" t="e">
        <f>IF(C28="","",VLOOKUP(C28,'[1]MASTER LIST VEHICLE'!$C$4:$Q$156,15,FALSE))</f>
        <v>#N/A</v>
      </c>
      <c r="I28" s="36">
        <v>45</v>
      </c>
      <c r="J28" s="37">
        <v>43557</v>
      </c>
      <c r="K28" s="38">
        <v>350000</v>
      </c>
      <c r="L28" s="39" t="e">
        <f t="shared" si="1"/>
        <v>#N/A</v>
      </c>
      <c r="M28" s="40" t="e">
        <f>IF(C28="","",VLOOKUP(C28,'[1]MASTER LIST VEHICLE'!$C$4:$AD$154,28,FALSE))</f>
        <v>#N/A</v>
      </c>
    </row>
    <row r="29" spans="2:13" s="4" customFormat="1" ht="15" x14ac:dyDescent="0.25">
      <c r="B29" s="44">
        <v>24</v>
      </c>
      <c r="C29" s="32" t="s">
        <v>13</v>
      </c>
      <c r="D29" s="33" t="str">
        <f>IF(C29="","",VLOOKUP(C29,'[1]MASTER LIST VEHICLE'!$C$4:$H$156,6,FALSE))</f>
        <v>ISUZU PANTHER</v>
      </c>
      <c r="E29" s="32">
        <v>106444</v>
      </c>
      <c r="F29" s="32"/>
      <c r="G29" s="34" t="str">
        <f t="shared" si="0"/>
        <v>DEXLITE</v>
      </c>
      <c r="H29" s="35" t="str">
        <f>IF(C29="","",VLOOKUP(C29,'[1]MASTER LIST VEHICLE'!$C$4:$Q$156,15,FALSE))</f>
        <v>FINANCE &amp; CONTRACT MANAGEMENT</v>
      </c>
      <c r="I29" s="32">
        <v>46</v>
      </c>
      <c r="J29" s="37">
        <v>43558</v>
      </c>
      <c r="K29" s="38">
        <v>350000</v>
      </c>
      <c r="L29" s="39">
        <f t="shared" si="1"/>
        <v>33.653846153846153</v>
      </c>
      <c r="M29" s="40" t="str">
        <f>IF(C29="","",VLOOKUP(C29,'[1]MASTER LIST VEHICLE'!$C$4:$AD$154,28,FALSE))</f>
        <v>7000003617/10C0299KB</v>
      </c>
    </row>
    <row r="30" spans="2:13" s="4" customFormat="1" ht="15" x14ac:dyDescent="0.25">
      <c r="B30" s="44">
        <v>25</v>
      </c>
      <c r="C30" s="32" t="s">
        <v>17</v>
      </c>
      <c r="D30" s="33" t="str">
        <f>IF(C30="","",VLOOKUP(C30,'[1]MASTER LIST VEHICLE'!$C$4:$H$156,6,FALSE))</f>
        <v>FORD RANGER</v>
      </c>
      <c r="E30" s="32">
        <v>154516</v>
      </c>
      <c r="F30" s="32"/>
      <c r="G30" s="34" t="str">
        <f t="shared" si="0"/>
        <v>DEXLITE</v>
      </c>
      <c r="H30" s="35" t="str">
        <f>IF(C30="","",VLOOKUP(C30,'[1]MASTER LIST VEHICLE'!$C$4:$Q$156,15,FALSE))</f>
        <v>HC &amp; SUPPORT SERVICES</v>
      </c>
      <c r="I30" s="36">
        <v>47</v>
      </c>
      <c r="J30" s="37">
        <v>43558</v>
      </c>
      <c r="K30" s="38">
        <v>500000</v>
      </c>
      <c r="L30" s="39">
        <f t="shared" si="1"/>
        <v>48.07692307692308</v>
      </c>
      <c r="M30" s="40" t="str">
        <f>IF(C30="","",VLOOKUP(C30,'[1]MASTER LIST VEHICLE'!$C$4:$AD$154,28,FALSE))</f>
        <v>7000003617/10C0299JO</v>
      </c>
    </row>
    <row r="31" spans="2:13" s="4" customFormat="1" ht="15" x14ac:dyDescent="0.25">
      <c r="B31" s="44">
        <v>26</v>
      </c>
      <c r="C31" s="32" t="s">
        <v>34</v>
      </c>
      <c r="D31" s="33" t="str">
        <f>IF(C31="","",VLOOKUP(C31,'[1]MASTER LIST VEHICLE'!$C$4:$H$156,6,FALSE))</f>
        <v>ISUZU PANTHER</v>
      </c>
      <c r="E31" s="32">
        <v>275933</v>
      </c>
      <c r="F31" s="32"/>
      <c r="G31" s="34" t="str">
        <f t="shared" si="0"/>
        <v>DEXLITE</v>
      </c>
      <c r="H31" s="35" t="str">
        <f>IF(C31="","",VLOOKUP(C31,'[1]MASTER LIST VEHICLE'!$C$4:$Q$156,15,FALSE))</f>
        <v>HC &amp; SUPPORT SERVICES</v>
      </c>
      <c r="I31" s="32">
        <v>48</v>
      </c>
      <c r="J31" s="37">
        <v>43558</v>
      </c>
      <c r="K31" s="38">
        <v>300000</v>
      </c>
      <c r="L31" s="39">
        <f t="shared" si="1"/>
        <v>28.846153846153847</v>
      </c>
      <c r="M31" s="40" t="str">
        <f>IF(C31="","",VLOOKUP(C31,'[1]MASTER LIST VEHICLE'!$C$4:$AD$154,28,FALSE))</f>
        <v>7000003617/10C0299JO</v>
      </c>
    </row>
    <row r="32" spans="2:13" s="4" customFormat="1" ht="15" x14ac:dyDescent="0.25">
      <c r="B32" s="44">
        <v>27</v>
      </c>
      <c r="C32" s="32" t="s">
        <v>19</v>
      </c>
      <c r="D32" s="33" t="e">
        <f>IF(C32="","",VLOOKUP(C32,'[1]MASTER LIST VEHICLE'!$C$4:$H$156,6,FALSE))</f>
        <v>#N/A</v>
      </c>
      <c r="E32" s="32">
        <v>279719</v>
      </c>
      <c r="F32" s="32"/>
      <c r="G32" s="34" t="e">
        <f t="shared" si="0"/>
        <v>#N/A</v>
      </c>
      <c r="H32" s="35" t="e">
        <f>IF(C32="","",VLOOKUP(C32,'[1]MASTER LIST VEHICLE'!$C$4:$Q$156,15,FALSE))</f>
        <v>#N/A</v>
      </c>
      <c r="I32" s="36">
        <v>49</v>
      </c>
      <c r="J32" s="37">
        <v>43559</v>
      </c>
      <c r="K32" s="42">
        <v>300000</v>
      </c>
      <c r="L32" s="39" t="e">
        <f t="shared" si="1"/>
        <v>#N/A</v>
      </c>
      <c r="M32" s="40" t="e">
        <f>IF(C32="","",VLOOKUP(C32,'[1]MASTER LIST VEHICLE'!$C$4:$AD$154,28,FALSE))</f>
        <v>#N/A</v>
      </c>
    </row>
    <row r="33" spans="2:13" s="4" customFormat="1" ht="15" x14ac:dyDescent="0.25">
      <c r="B33" s="44">
        <v>28</v>
      </c>
      <c r="C33" s="41" t="s">
        <v>21</v>
      </c>
      <c r="D33" s="33" t="str">
        <f>IF(C33="","",VLOOKUP(C33,'[1]MASTER LIST VEHICLE'!$C$4:$H$156,6,FALSE))</f>
        <v>ISUZU PANTHER</v>
      </c>
      <c r="E33" s="32"/>
      <c r="F33" s="32"/>
      <c r="G33" s="34" t="str">
        <f t="shared" si="0"/>
        <v>DEXLITE</v>
      </c>
      <c r="H33" s="35" t="str">
        <f>IF(C33="","",VLOOKUP(C33,'[1]MASTER LIST VEHICLE'!$C$4:$Q$156,15,FALSE))</f>
        <v>HC &amp; SUPPORT SERVICES</v>
      </c>
      <c r="I33" s="32">
        <v>50</v>
      </c>
      <c r="J33" s="37">
        <v>43559</v>
      </c>
      <c r="K33" s="38">
        <v>300000</v>
      </c>
      <c r="L33" s="39">
        <f t="shared" si="1"/>
        <v>28.846153846153847</v>
      </c>
      <c r="M33" s="40" t="str">
        <f>IF(C33="","",VLOOKUP(C33,'[1]MASTER LIST VEHICLE'!$C$4:$AD$154,28,FALSE))</f>
        <v>7000003617/10C0299HV</v>
      </c>
    </row>
    <row r="34" spans="2:13" s="4" customFormat="1" ht="15" x14ac:dyDescent="0.25">
      <c r="B34" s="44">
        <v>29</v>
      </c>
      <c r="C34" s="41" t="s">
        <v>12</v>
      </c>
      <c r="D34" s="33" t="str">
        <f>IF(C34="","",VLOOKUP(C34,'[1]MASTER LIST VEHICLE'!$C$4:$H$156,6,FALSE))</f>
        <v>FORD RANGER</v>
      </c>
      <c r="E34" s="32">
        <v>70392</v>
      </c>
      <c r="F34" s="32"/>
      <c r="G34" s="34" t="str">
        <f t="shared" si="0"/>
        <v>DEXLITE</v>
      </c>
      <c r="H34" s="35" t="str">
        <f>IF(C34="","",VLOOKUP(C34,'[1]MASTER LIST VEHICLE'!$C$4:$Q$156,15,FALSE))</f>
        <v>PARTS OPERATION &amp; DISTRIBUTION LOBU</v>
      </c>
      <c r="I34" s="36">
        <v>51</v>
      </c>
      <c r="J34" s="37">
        <v>43559</v>
      </c>
      <c r="K34" s="42">
        <v>400000</v>
      </c>
      <c r="L34" s="39">
        <f t="shared" si="1"/>
        <v>38.46153846153846</v>
      </c>
      <c r="M34" s="40" t="str">
        <f>IF(C34="","",VLOOKUP(C34,'[1]MASTER LIST VEHICLE'!$C$4:$AD$154,28,FALSE))</f>
        <v>7000003617/10C5030HY</v>
      </c>
    </row>
    <row r="35" spans="2:13" s="4" customFormat="1" ht="15" x14ac:dyDescent="0.25">
      <c r="B35" s="44">
        <v>30</v>
      </c>
      <c r="C35" s="32" t="s">
        <v>33</v>
      </c>
      <c r="D35" s="33" t="str">
        <f>IF(C35="","",VLOOKUP(C35,'[1]MASTER LIST VEHICLE'!$C$4:$H$156,6,FALSE))</f>
        <v>TOYOTA AVANZA</v>
      </c>
      <c r="E35" s="32">
        <v>14584</v>
      </c>
      <c r="F35" s="32"/>
      <c r="G35" s="34" t="str">
        <f t="shared" si="0"/>
        <v>PERTALITE</v>
      </c>
      <c r="H35" s="35" t="str">
        <f>IF(C35="","",VLOOKUP(C35,'[1]MASTER LIST VEHICLE'!$C$4:$Q$156,15,FALSE))</f>
        <v>HC &amp; SUPPORT SERVICES</v>
      </c>
      <c r="I35" s="32">
        <v>52</v>
      </c>
      <c r="J35" s="37">
        <v>43560</v>
      </c>
      <c r="K35" s="38">
        <v>300000</v>
      </c>
      <c r="L35" s="39">
        <f t="shared" si="1"/>
        <v>38.216560509554142</v>
      </c>
      <c r="M35" s="40" t="str">
        <f>IF(C35="","",VLOOKUP(C35,'[1]MASTER LIST VEHICLE'!$C$4:$AD$154,28,FALSE))</f>
        <v>7000003617/10C0299JB</v>
      </c>
    </row>
    <row r="36" spans="2:13" s="4" customFormat="1" ht="15" x14ac:dyDescent="0.25">
      <c r="B36" s="44">
        <v>31</v>
      </c>
      <c r="C36" s="32" t="s">
        <v>14</v>
      </c>
      <c r="D36" s="33" t="str">
        <f>IF(C36="","",VLOOKUP(C36,'[1]MASTER LIST VEHICLE'!$C$4:$H$156,6,FALSE))</f>
        <v>ISUZU PANTHER</v>
      </c>
      <c r="E36" s="32">
        <v>127693</v>
      </c>
      <c r="F36" s="32"/>
      <c r="G36" s="34" t="str">
        <f t="shared" si="0"/>
        <v>DEXLITE</v>
      </c>
      <c r="H36" s="35" t="str">
        <f>IF(C36="","",VLOOKUP(C36,'[1]MASTER LIST VEHICLE'!$C$4:$Q$156,15,FALSE))</f>
        <v>CRC</v>
      </c>
      <c r="I36" s="36">
        <v>53</v>
      </c>
      <c r="J36" s="37">
        <v>43560</v>
      </c>
      <c r="K36" s="38">
        <v>300000</v>
      </c>
      <c r="L36" s="39">
        <f t="shared" si="1"/>
        <v>28.846153846153847</v>
      </c>
      <c r="M36" s="40" t="str">
        <f>IF(C36="","",VLOOKUP(C36,'[1]MASTER LIST VEHICLE'!$C$4:$AD$154,28,FALSE))</f>
        <v>7000003617/10C0299JO</v>
      </c>
    </row>
    <row r="37" spans="2:13" s="4" customFormat="1" ht="15" x14ac:dyDescent="0.25">
      <c r="B37" s="44">
        <v>32</v>
      </c>
      <c r="C37" s="32" t="s">
        <v>35</v>
      </c>
      <c r="D37" s="33" t="str">
        <f>IF(C37="","",VLOOKUP(C37,'[1]MASTER LIST VEHICLE'!$C$4:$H$156,6,FALSE))</f>
        <v>TOYOTA FORTUNER</v>
      </c>
      <c r="E37" s="32">
        <v>7269</v>
      </c>
      <c r="F37" s="32"/>
      <c r="G37" s="34" t="str">
        <f t="shared" si="0"/>
        <v>DEXLITE</v>
      </c>
      <c r="H37" s="35" t="str">
        <f>IF(C37="","",VLOOKUP(C37,'[1]MASTER LIST VEHICLE'!$C$4:$Q$156,15,FALSE))</f>
        <v>MANAGEMENT</v>
      </c>
      <c r="I37" s="32">
        <v>54</v>
      </c>
      <c r="J37" s="37">
        <v>43560</v>
      </c>
      <c r="K37" s="42">
        <v>400000</v>
      </c>
      <c r="L37" s="39">
        <f t="shared" si="1"/>
        <v>38.46153846153846</v>
      </c>
      <c r="M37" s="40" t="str">
        <f>IF(C37="","",VLOOKUP(C37,'[1]MASTER LIST VEHICLE'!$C$4:$AD$154,28,FALSE))</f>
        <v>7000003617/10C0299JA</v>
      </c>
    </row>
    <row r="38" spans="2:13" s="4" customFormat="1" ht="15" x14ac:dyDescent="0.25">
      <c r="B38" s="44">
        <v>33</v>
      </c>
      <c r="C38" s="41" t="s">
        <v>13</v>
      </c>
      <c r="D38" s="33" t="str">
        <f>IF(C38="","",VLOOKUP(C38,'[1]MASTER LIST VEHICLE'!$C$4:$H$156,6,FALSE))</f>
        <v>ISUZU PANTHER</v>
      </c>
      <c r="E38" s="32">
        <v>106734</v>
      </c>
      <c r="F38" s="32"/>
      <c r="G38" s="34" t="str">
        <f t="shared" si="0"/>
        <v>DEXLITE</v>
      </c>
      <c r="H38" s="35" t="str">
        <f>IF(C38="","",VLOOKUP(C38,'[1]MASTER LIST VEHICLE'!$C$4:$Q$156,15,FALSE))</f>
        <v>FINANCE &amp; CONTRACT MANAGEMENT</v>
      </c>
      <c r="I38" s="32">
        <v>55</v>
      </c>
      <c r="J38" s="37">
        <v>43561</v>
      </c>
      <c r="K38" s="38">
        <v>200000</v>
      </c>
      <c r="L38" s="39">
        <f t="shared" si="1"/>
        <v>19.23076923076923</v>
      </c>
      <c r="M38" s="40" t="str">
        <f>IF(C38="","",VLOOKUP(C38,'[1]MASTER LIST VEHICLE'!$C$4:$AD$154,28,FALSE))</f>
        <v>7000003617/10C0299KB</v>
      </c>
    </row>
    <row r="39" spans="2:13" s="4" customFormat="1" ht="15" x14ac:dyDescent="0.25">
      <c r="B39" s="44">
        <v>34</v>
      </c>
      <c r="C39" s="32" t="s">
        <v>20</v>
      </c>
      <c r="D39" s="33" t="str">
        <f>IF(C39="","",VLOOKUP(C39,'[1]MASTER LIST VEHICLE'!$C$4:$H$156,6,FALSE))</f>
        <v>ISUZU PANTHER</v>
      </c>
      <c r="E39" s="32"/>
      <c r="F39" s="32"/>
      <c r="G39" s="34" t="str">
        <f t="shared" si="0"/>
        <v>DEXLITE</v>
      </c>
      <c r="H39" s="35" t="str">
        <f>IF(C39="","",VLOOKUP(C39,'[1]MASTER LIST VEHICLE'!$C$4:$Q$156,15,FALSE))</f>
        <v>PARTS OPERATION &amp; DISTRIBUTION LOBU</v>
      </c>
      <c r="I39" s="36">
        <v>56</v>
      </c>
      <c r="J39" s="37">
        <v>43561</v>
      </c>
      <c r="K39" s="38">
        <v>300000</v>
      </c>
      <c r="L39" s="39">
        <f t="shared" si="1"/>
        <v>28.846153846153847</v>
      </c>
      <c r="M39" s="40" t="str">
        <f>IF(C39="","",VLOOKUP(C39,'[1]MASTER LIST VEHICLE'!$C$4:$AD$154,28,FALSE))</f>
        <v>7000003617/10C0230HY</v>
      </c>
    </row>
    <row r="40" spans="2:13" s="4" customFormat="1" ht="15" x14ac:dyDescent="0.25">
      <c r="B40" s="44">
        <v>35</v>
      </c>
      <c r="C40" s="32" t="s">
        <v>34</v>
      </c>
      <c r="D40" s="33" t="str">
        <f>IF(C40="","",VLOOKUP(C40,'[1]MASTER LIST VEHICLE'!$C$4:$H$156,6,FALSE))</f>
        <v>ISUZU PANTHER</v>
      </c>
      <c r="E40" s="32">
        <v>276316</v>
      </c>
      <c r="F40" s="32"/>
      <c r="G40" s="34" t="str">
        <f t="shared" si="0"/>
        <v>DEXLITE</v>
      </c>
      <c r="H40" s="35" t="str">
        <f>IF(C40="","",VLOOKUP(C40,'[1]MASTER LIST VEHICLE'!$C$4:$Q$156,15,FALSE))</f>
        <v>HC &amp; SUPPORT SERVICES</v>
      </c>
      <c r="I40" s="32">
        <v>57</v>
      </c>
      <c r="J40" s="37">
        <v>43561</v>
      </c>
      <c r="K40" s="42">
        <v>300000</v>
      </c>
      <c r="L40" s="39">
        <f t="shared" si="1"/>
        <v>28.846153846153847</v>
      </c>
      <c r="M40" s="40" t="str">
        <f>IF(C40="","",VLOOKUP(C40,'[1]MASTER LIST VEHICLE'!$C$4:$AD$154,28,FALSE))</f>
        <v>7000003617/10C0299JO</v>
      </c>
    </row>
    <row r="41" spans="2:13" s="4" customFormat="1" ht="15" x14ac:dyDescent="0.25">
      <c r="B41" s="44">
        <v>36</v>
      </c>
      <c r="C41" s="41" t="s">
        <v>10</v>
      </c>
      <c r="D41" s="33" t="str">
        <f>IF(C41="","",VLOOKUP(C41,'[1]MASTER LIST VEHICLE'!$C$4:$H$156,6,FALSE))</f>
        <v>TOYOTA FORTUNER</v>
      </c>
      <c r="E41" s="32">
        <v>59606</v>
      </c>
      <c r="F41" s="32"/>
      <c r="G41" s="34" t="str">
        <f t="shared" si="0"/>
        <v>DEXLITE</v>
      </c>
      <c r="H41" s="35" t="str">
        <f>IF(C41="","",VLOOKUP(C41,'[1]MASTER LIST VEHICLE'!$C$4:$Q$156,15,FALSE))</f>
        <v>MANAGEMENT</v>
      </c>
      <c r="I41" s="36">
        <v>58</v>
      </c>
      <c r="J41" s="37">
        <v>43563</v>
      </c>
      <c r="K41" s="38">
        <v>400000</v>
      </c>
      <c r="L41" s="39">
        <f t="shared" si="1"/>
        <v>38.46153846153846</v>
      </c>
      <c r="M41" s="40" t="str">
        <f>IF(C41="","",VLOOKUP(C41,'[1]MASTER LIST VEHICLE'!$C$4:$AD$154,28,FALSE))</f>
        <v>7000003617/10C0299JO</v>
      </c>
    </row>
    <row r="42" spans="2:13" s="4" customFormat="1" ht="15" x14ac:dyDescent="0.25">
      <c r="B42" s="44">
        <v>37</v>
      </c>
      <c r="C42" s="32" t="s">
        <v>26</v>
      </c>
      <c r="D42" s="33" t="str">
        <f>IF(C42="","",VLOOKUP(C42,'[1]MASTER LIST VEHICLE'!$C$4:$H$156,6,FALSE))</f>
        <v>TOYOTA AVANZA</v>
      </c>
      <c r="E42" s="32"/>
      <c r="F42" s="32"/>
      <c r="G42" s="34" t="str">
        <f t="shared" si="0"/>
        <v>PERTALITE</v>
      </c>
      <c r="H42" s="35" t="str">
        <f>IF(C42="","",VLOOKUP(C42,'[1]MASTER LIST VEHICLE'!$C$4:$Q$156,15,FALSE))</f>
        <v>HC &amp; SUPPORT SERVICES</v>
      </c>
      <c r="I42" s="32">
        <v>59</v>
      </c>
      <c r="J42" s="37">
        <v>43563</v>
      </c>
      <c r="K42" s="38">
        <v>300000</v>
      </c>
      <c r="L42" s="39">
        <f t="shared" si="1"/>
        <v>38.216560509554142</v>
      </c>
      <c r="M42" s="40" t="str">
        <f>IF(C42="","",VLOOKUP(C42,'[1]MASTER LIST VEHICLE'!$C$4:$AD$154,28,FALSE))</f>
        <v>7000003617/10C0299JO</v>
      </c>
    </row>
    <row r="43" spans="2:13" s="4" customFormat="1" ht="15" x14ac:dyDescent="0.25">
      <c r="B43" s="44">
        <v>38</v>
      </c>
      <c r="C43" s="32" t="s">
        <v>36</v>
      </c>
      <c r="D43" s="33" t="str">
        <f>IF(C43="","",VLOOKUP(C43,'[1]MASTER LIST VEHICLE'!$C$4:$H$156,6,FALSE))</f>
        <v>TOYOTA HILUX</v>
      </c>
      <c r="E43" s="32">
        <v>16529</v>
      </c>
      <c r="F43" s="32"/>
      <c r="G43" s="34" t="str">
        <f t="shared" si="0"/>
        <v>DEXLITE</v>
      </c>
      <c r="H43" s="43" t="str">
        <f>IF(C43="","",VLOOKUP(C43,'[1]MASTER LIST VEHICLE'!$C$4:$Q$156,15,FALSE))</f>
        <v>MRC</v>
      </c>
      <c r="I43" s="36">
        <v>60</v>
      </c>
      <c r="J43" s="37">
        <v>43564</v>
      </c>
      <c r="K43" s="42">
        <v>500000</v>
      </c>
      <c r="L43" s="39">
        <f t="shared" si="1"/>
        <v>48.07692307692308</v>
      </c>
      <c r="M43" s="40" t="str">
        <f>IF(C43="","",VLOOKUP(C43,'[1]MASTER LIST VEHICLE'!$C$4:$AD$154,28,FALSE))</f>
        <v>7000003617/10C9060HG</v>
      </c>
    </row>
    <row r="44" spans="2:13" s="4" customFormat="1" ht="15" x14ac:dyDescent="0.25">
      <c r="B44" s="44">
        <v>39</v>
      </c>
      <c r="C44" s="41" t="s">
        <v>15</v>
      </c>
      <c r="D44" s="33" t="str">
        <f>IF(C44="","",VLOOKUP(C44,'[1]MASTER LIST VEHICLE'!$C$4:$H$156,6,FALSE))</f>
        <v>TOYOTA INNOVA</v>
      </c>
      <c r="E44" s="32">
        <v>28818</v>
      </c>
      <c r="F44" s="32"/>
      <c r="G44" s="34" t="str">
        <f t="shared" si="0"/>
        <v>DEXLITE</v>
      </c>
      <c r="H44" s="35" t="str">
        <f>IF(C44="","",VLOOKUP(C44,'[1]MASTER LIST VEHICLE'!$C$4:$Q$156,15,FALSE))</f>
        <v>MANAGEMENT</v>
      </c>
      <c r="I44" s="32">
        <v>61</v>
      </c>
      <c r="J44" s="37">
        <v>43564</v>
      </c>
      <c r="K44" s="38">
        <v>250000</v>
      </c>
      <c r="L44" s="39">
        <f t="shared" si="1"/>
        <v>24.03846153846154</v>
      </c>
      <c r="M44" s="40" t="str">
        <f>IF(C44="","",VLOOKUP(C44,'[1]MASTER LIST VEHICLE'!$C$4:$AD$154,28,FALSE))</f>
        <v>7000003617/10C0299JA</v>
      </c>
    </row>
    <row r="45" spans="2:13" s="4" customFormat="1" ht="15" x14ac:dyDescent="0.25">
      <c r="B45" s="44">
        <v>40</v>
      </c>
      <c r="C45" s="32" t="s">
        <v>17</v>
      </c>
      <c r="D45" s="33" t="str">
        <f>IF(C45="","",VLOOKUP(C45,'[1]MASTER LIST VEHICLE'!$C$4:$H$156,6,FALSE))</f>
        <v>FORD RANGER</v>
      </c>
      <c r="E45" s="32">
        <v>154999</v>
      </c>
      <c r="F45" s="32"/>
      <c r="G45" s="34" t="str">
        <f t="shared" si="0"/>
        <v>DEXLITE</v>
      </c>
      <c r="H45" s="35" t="str">
        <f>IF(C45="","",VLOOKUP(C45,'[1]MASTER LIST VEHICLE'!$C$4:$Q$156,15,FALSE))</f>
        <v>HC &amp; SUPPORT SERVICES</v>
      </c>
      <c r="I45" s="36">
        <v>62</v>
      </c>
      <c r="J45" s="37">
        <v>43564</v>
      </c>
      <c r="K45" s="42">
        <v>500000</v>
      </c>
      <c r="L45" s="39">
        <f t="shared" si="1"/>
        <v>48.07692307692308</v>
      </c>
      <c r="M45" s="40" t="str">
        <f>IF(C45="","",VLOOKUP(C45,'[1]MASTER LIST VEHICLE'!$C$4:$AD$154,28,FALSE))</f>
        <v>7000003617/10C0299JO</v>
      </c>
    </row>
    <row r="46" spans="2:13" s="4" customFormat="1" ht="15" x14ac:dyDescent="0.25">
      <c r="B46" s="44">
        <v>41</v>
      </c>
      <c r="C46" s="32" t="s">
        <v>34</v>
      </c>
      <c r="D46" s="33" t="s">
        <v>43</v>
      </c>
      <c r="E46" s="32">
        <v>276722</v>
      </c>
      <c r="F46" s="32"/>
      <c r="G46" s="34" t="str">
        <f t="shared" si="0"/>
        <v>DEXLITE</v>
      </c>
      <c r="H46" s="35" t="str">
        <f>IF(C46="","",VLOOKUP(C46,'[1]MASTER LIST VEHICLE'!$C$4:$Q$156,15,FALSE))</f>
        <v>HC &amp; SUPPORT SERVICES</v>
      </c>
      <c r="I46" s="32">
        <v>63</v>
      </c>
      <c r="J46" s="37">
        <v>43564</v>
      </c>
      <c r="K46" s="38">
        <v>350000</v>
      </c>
      <c r="L46" s="39">
        <f t="shared" si="1"/>
        <v>33.653846153846153</v>
      </c>
      <c r="M46" s="40" t="str">
        <f>IF(C46="","",VLOOKUP(C46,'[1]MASTER LIST VEHICLE'!$C$4:$AD$154,28,FALSE))</f>
        <v>7000003617/10C0299JO</v>
      </c>
    </row>
    <row r="47" spans="2:13" s="4" customFormat="1" ht="15" x14ac:dyDescent="0.25">
      <c r="B47" s="44">
        <v>42</v>
      </c>
      <c r="C47" s="32" t="s">
        <v>21</v>
      </c>
      <c r="D47" s="33" t="str">
        <f>IF(C47="","",VLOOKUP(C47,'[1]MASTER LIST VEHICLE'!$C$4:$H$156,6,FALSE))</f>
        <v>ISUZU PANTHER</v>
      </c>
      <c r="E47" s="32"/>
      <c r="F47" s="32"/>
      <c r="G47" s="34" t="str">
        <f t="shared" si="0"/>
        <v>DEXLITE</v>
      </c>
      <c r="H47" s="35" t="str">
        <f>IF(C47="","",VLOOKUP(C47,'[1]MASTER LIST VEHICLE'!$C$4:$Q$156,15,FALSE))</f>
        <v>HC &amp; SUPPORT SERVICES</v>
      </c>
      <c r="I47" s="36">
        <v>64</v>
      </c>
      <c r="J47" s="37">
        <v>43565</v>
      </c>
      <c r="K47" s="38">
        <v>350000</v>
      </c>
      <c r="L47" s="39">
        <f t="shared" si="1"/>
        <v>33.653846153846153</v>
      </c>
      <c r="M47" s="40" t="str">
        <f>IF(C47="","",VLOOKUP(C47,'[1]MASTER LIST VEHICLE'!$C$4:$AD$154,28,FALSE))</f>
        <v>7000003617/10C0299HV</v>
      </c>
    </row>
    <row r="48" spans="2:13" s="4" customFormat="1" ht="15" x14ac:dyDescent="0.25">
      <c r="B48" s="44">
        <v>43</v>
      </c>
      <c r="C48" s="32" t="s">
        <v>13</v>
      </c>
      <c r="D48" s="33" t="str">
        <f>IF(C48="","",VLOOKUP(C48,'[1]MASTER LIST VEHICLE'!$C$4:$H$156,6,FALSE))</f>
        <v>ISUZU PANTHER</v>
      </c>
      <c r="E48" s="32"/>
      <c r="F48" s="32"/>
      <c r="G48" s="34" t="str">
        <f t="shared" si="0"/>
        <v>DEXLITE</v>
      </c>
      <c r="H48" s="35" t="str">
        <f>IF(C48="","",VLOOKUP(C48,'[1]MASTER LIST VEHICLE'!$C$4:$Q$156,15,FALSE))</f>
        <v>FINANCE &amp; CONTRACT MANAGEMENT</v>
      </c>
      <c r="I48" s="32">
        <v>65</v>
      </c>
      <c r="J48" s="37">
        <v>43566</v>
      </c>
      <c r="K48" s="42">
        <v>250000</v>
      </c>
      <c r="L48" s="39">
        <f t="shared" si="1"/>
        <v>24.03846153846154</v>
      </c>
      <c r="M48" s="40" t="str">
        <f>IF(C48="","",VLOOKUP(C48,'[1]MASTER LIST VEHICLE'!$C$4:$AD$154,28,FALSE))</f>
        <v>7000003617/10C0299KB</v>
      </c>
    </row>
    <row r="49" spans="2:13" s="4" customFormat="1" ht="15" x14ac:dyDescent="0.25">
      <c r="B49" s="44">
        <v>44</v>
      </c>
      <c r="C49" s="41" t="s">
        <v>19</v>
      </c>
      <c r="D49" s="33" t="e">
        <f>IF(C49="","",VLOOKUP(C49,'[1]MASTER LIST VEHICLE'!$C$4:$H$156,6,FALSE))</f>
        <v>#N/A</v>
      </c>
      <c r="E49" s="32">
        <v>280539</v>
      </c>
      <c r="F49" s="32"/>
      <c r="G49" s="34" t="e">
        <f t="shared" si="0"/>
        <v>#N/A</v>
      </c>
      <c r="H49" s="35" t="e">
        <f>IF(C49="","",VLOOKUP(C49,'[1]MASTER LIST VEHICLE'!$C$4:$Q$156,15,FALSE))</f>
        <v>#N/A</v>
      </c>
      <c r="I49" s="32">
        <v>66</v>
      </c>
      <c r="J49" s="37">
        <v>43567</v>
      </c>
      <c r="K49" s="38">
        <v>250000</v>
      </c>
      <c r="L49" s="39" t="e">
        <f t="shared" si="1"/>
        <v>#N/A</v>
      </c>
      <c r="M49" s="40" t="e">
        <f>IF(C49="","",VLOOKUP(C49,'[1]MASTER LIST VEHICLE'!$C$4:$AD$154,28,FALSE))</f>
        <v>#N/A</v>
      </c>
    </row>
    <row r="50" spans="2:13" ht="12.75" x14ac:dyDescent="0.25">
      <c r="B50" s="25"/>
      <c r="C50" s="26"/>
      <c r="D50" s="26"/>
      <c r="E50" s="26"/>
      <c r="F50" s="26"/>
      <c r="G50" s="26"/>
      <c r="H50" s="27"/>
      <c r="I50" s="11"/>
      <c r="J50" s="11"/>
      <c r="K50" s="28">
        <f>SUM(K6:K49)</f>
        <v>15000000</v>
      </c>
      <c r="L50" s="11"/>
      <c r="M50" s="11"/>
    </row>
    <row r="54" spans="2:13" x14ac:dyDescent="0.25">
      <c r="G54" s="9" t="s">
        <v>28</v>
      </c>
      <c r="H54" s="10" t="s">
        <v>28</v>
      </c>
    </row>
  </sheetData>
  <mergeCells count="1">
    <mergeCell ref="B3:M3"/>
  </mergeCells>
  <printOptions horizontalCentered="1"/>
  <pageMargins left="0.25" right="0" top="0.5" bottom="0.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2"/>
  <sheetViews>
    <sheetView showGridLines="0" tabSelected="1" view="pageBreakPreview" zoomScaleNormal="100" zoomScaleSheetLayoutView="100" workbookViewId="0">
      <pane xSplit="8" ySplit="5" topLeftCell="I13" activePane="bottomRight" state="frozen"/>
      <selection activeCell="C6" sqref="C6:M48"/>
      <selection pane="topRight" activeCell="C6" sqref="C6:M48"/>
      <selection pane="bottomLeft" activeCell="C6" sqref="C6:M48"/>
      <selection pane="bottomRight" activeCell="E39" sqref="E39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35.140625" style="9" hidden="1" customWidth="1"/>
    <col min="7" max="7" width="11.42578125" style="9" customWidth="1"/>
    <col min="8" max="8" width="36.7109375" style="10" customWidth="1"/>
    <col min="9" max="9" width="10" style="9" customWidth="1"/>
    <col min="10" max="10" width="10.5703125" style="9" customWidth="1"/>
    <col min="11" max="11" width="11.5703125" style="9" customWidth="1"/>
    <col min="12" max="12" width="9.5703125" style="9" customWidth="1"/>
    <col min="13" max="13" width="24" style="9" customWidth="1"/>
    <col min="14" max="14" width="2.7109375" style="9" customWidth="1"/>
    <col min="15" max="17" width="9.140625" style="9"/>
    <col min="18" max="18" width="7" style="9" customWidth="1"/>
    <col min="19" max="16384" width="9.140625" style="9"/>
  </cols>
  <sheetData>
    <row r="1" spans="1:13" s="4" customFormat="1" ht="12" customHeight="1" x14ac:dyDescent="0.25">
      <c r="H1" s="5"/>
    </row>
    <row r="2" spans="1:13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pans="1:13" s="4" customFormat="1" ht="15.75" customHeight="1" x14ac:dyDescent="0.25">
      <c r="B3" s="140" t="s">
        <v>47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</row>
    <row r="5" spans="1:13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4</v>
      </c>
      <c r="G5" s="13" t="s">
        <v>22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29</v>
      </c>
      <c r="M5" s="13" t="s">
        <v>9</v>
      </c>
    </row>
    <row r="6" spans="1:13" s="7" customFormat="1" ht="15" customHeight="1" x14ac:dyDescent="0.25">
      <c r="A6" s="7" t="s">
        <v>28</v>
      </c>
      <c r="B6" s="34">
        <v>1</v>
      </c>
      <c r="C6" s="32" t="s">
        <v>35</v>
      </c>
      <c r="D6" s="33" t="str">
        <f>IF(C6="","",VLOOKUP(C6,'[1]MASTER LIST VEHICLE'!$C$4:$H$156,6,FALSE))</f>
        <v>TOYOTA FORTUNER</v>
      </c>
      <c r="E6" s="32">
        <v>9560</v>
      </c>
      <c r="F6" s="32"/>
      <c r="G6" s="34" t="str">
        <f t="shared" ref="G6:G47" si="0">IF(D6="","",IF(OR(D6="TOYOTA KIJANG",D6="ISUZU PANTHER",D6="TOYOTA INNOVA",D6="TOYOTA FORTUNER",D6="FORD RANGER",D6="TOYOTA HILUX"),"DEXLITE","PERTALITE"))</f>
        <v>DEXLITE</v>
      </c>
      <c r="H6" s="35" t="str">
        <f>IF(C6="","",VLOOKUP(C6,'[1]MASTER LIST VEHICLE'!$C$4:$Q$156,15,FALSE))</f>
        <v>MANAGEMENT</v>
      </c>
      <c r="I6" s="36">
        <v>112</v>
      </c>
      <c r="J6" s="37">
        <v>43586</v>
      </c>
      <c r="K6" s="38">
        <v>350000</v>
      </c>
      <c r="L6" s="39">
        <f>IF(G6="DEXLITE",K6/10400,IF(G6="PERTALITE",K6/7850,""))</f>
        <v>33.653846153846153</v>
      </c>
      <c r="M6" s="40" t="str">
        <f>IF(C6="","",VLOOKUP(C6,'[1]MASTER LIST VEHICLE'!$C$4:$AD$154,28,FALSE))</f>
        <v>7000003617/10C0299JA</v>
      </c>
    </row>
    <row r="7" spans="1:13" s="7" customFormat="1" ht="15" customHeight="1" x14ac:dyDescent="0.25">
      <c r="B7" s="34">
        <v>2</v>
      </c>
      <c r="C7" s="32" t="s">
        <v>13</v>
      </c>
      <c r="D7" s="33" t="str">
        <f>IF(C7="","",VLOOKUP(C7,'[1]MASTER LIST VEHICLE'!$C$4:$H$156,6,FALSE))</f>
        <v>ISUZU PANTHER</v>
      </c>
      <c r="E7" s="32">
        <v>108980</v>
      </c>
      <c r="F7" s="32"/>
      <c r="G7" s="34" t="str">
        <f t="shared" si="0"/>
        <v>DEXLITE</v>
      </c>
      <c r="H7" s="35" t="str">
        <f>IF(C7="","",VLOOKUP(C7,'[1]MASTER LIST VEHICLE'!$C$4:$Q$156,15,FALSE))</f>
        <v>FINANCE &amp; CONTRACT MANAGEMENT</v>
      </c>
      <c r="I7" s="32">
        <v>113</v>
      </c>
      <c r="J7" s="37">
        <v>43586</v>
      </c>
      <c r="K7" s="38">
        <v>300000</v>
      </c>
      <c r="L7" s="39">
        <f t="shared" ref="L7:L47" si="1">IF(G7="DEXLITE",K7/10400,IF(G7="PERTALITE",K7/7850,""))</f>
        <v>28.846153846153847</v>
      </c>
      <c r="M7" s="40" t="str">
        <f>IF(C7="","",VLOOKUP(C7,'[1]MASTER LIST VEHICLE'!$C$4:$AD$154,28,FALSE))</f>
        <v>7000003617/10C0299KB</v>
      </c>
    </row>
    <row r="8" spans="1:13" s="7" customFormat="1" ht="15" customHeight="1" x14ac:dyDescent="0.25">
      <c r="B8" s="34">
        <v>3</v>
      </c>
      <c r="C8" s="32" t="s">
        <v>11</v>
      </c>
      <c r="D8" s="33" t="str">
        <f>IF(C8="","",VLOOKUP(C8,'[1]MASTER LIST VEHICLE'!$C$4:$H$156,6,FALSE))</f>
        <v>TOYOTA FORTUNER</v>
      </c>
      <c r="E8" s="32">
        <v>90012</v>
      </c>
      <c r="F8" s="32"/>
      <c r="G8" s="34" t="str">
        <f t="shared" si="0"/>
        <v>DEXLITE</v>
      </c>
      <c r="H8" s="35" t="str">
        <f>IF(C8="","",VLOOKUP(C8,'[1]MASTER LIST VEHICLE'!$C$4:$Q$156,15,FALSE))</f>
        <v>MANAGEMENT</v>
      </c>
      <c r="I8" s="36">
        <v>114</v>
      </c>
      <c r="J8" s="37">
        <v>43586</v>
      </c>
      <c r="K8" s="38">
        <v>450000</v>
      </c>
      <c r="L8" s="39">
        <f t="shared" si="1"/>
        <v>43.269230769230766</v>
      </c>
      <c r="M8" s="40" t="str">
        <f>IF(C8="","",VLOOKUP(C8,'[1]MASTER LIST VEHICLE'!$C$4:$AD$154,28,FALSE))</f>
        <v>7000003617/10C0299JA</v>
      </c>
    </row>
    <row r="9" spans="1:13" s="4" customFormat="1" ht="14.25" customHeight="1" x14ac:dyDescent="0.25">
      <c r="B9" s="34">
        <v>4</v>
      </c>
      <c r="C9" s="32" t="s">
        <v>12</v>
      </c>
      <c r="D9" s="33" t="str">
        <f>IF(C9="","",VLOOKUP(C9,'[1]MASTER LIST VEHICLE'!$C$4:$H$156,6,FALSE))</f>
        <v>FORD RANGER</v>
      </c>
      <c r="E9" s="32">
        <v>71012</v>
      </c>
      <c r="F9" s="41"/>
      <c r="G9" s="34" t="str">
        <f t="shared" si="0"/>
        <v>DEXLITE</v>
      </c>
      <c r="H9" s="35" t="str">
        <f>IF(C9="","",VLOOKUP(C9,'[1]MASTER LIST VEHICLE'!$C$4:$Q$156,15,FALSE))</f>
        <v>PARTS OPERATION &amp; DISTRIBUTION LOBU</v>
      </c>
      <c r="I9" s="32">
        <v>115</v>
      </c>
      <c r="J9" s="37">
        <v>43586</v>
      </c>
      <c r="K9" s="38">
        <v>400000</v>
      </c>
      <c r="L9" s="39">
        <f t="shared" si="1"/>
        <v>38.46153846153846</v>
      </c>
      <c r="M9" s="40" t="str">
        <f>IF(C9="","",VLOOKUP(C9,'[1]MASTER LIST VEHICLE'!$C$4:$AD$154,28,FALSE))</f>
        <v>7000003617/10C5030HY</v>
      </c>
    </row>
    <row r="10" spans="1:13" s="7" customFormat="1" ht="15" customHeight="1" x14ac:dyDescent="0.25">
      <c r="B10" s="34">
        <v>5</v>
      </c>
      <c r="C10" s="32" t="s">
        <v>14</v>
      </c>
      <c r="D10" s="33" t="str">
        <f>IF(C10="","",VLOOKUP(C10,'[1]MASTER LIST VEHICLE'!$C$4:$H$156,6,FALSE))</f>
        <v>ISUZU PANTHER</v>
      </c>
      <c r="E10" s="32">
        <v>130024</v>
      </c>
      <c r="F10" s="32"/>
      <c r="G10" s="34" t="str">
        <f t="shared" si="0"/>
        <v>DEXLITE</v>
      </c>
      <c r="H10" s="35" t="str">
        <f>IF(C10="","",VLOOKUP(C10,'[1]MASTER LIST VEHICLE'!$C$4:$Q$156,15,FALSE))</f>
        <v>CRC</v>
      </c>
      <c r="I10" s="36">
        <v>116</v>
      </c>
      <c r="J10" s="37">
        <v>43587</v>
      </c>
      <c r="K10" s="38">
        <v>350000</v>
      </c>
      <c r="L10" s="39">
        <f t="shared" si="1"/>
        <v>33.653846153846153</v>
      </c>
      <c r="M10" s="40" t="str">
        <f>IF(C10="","",VLOOKUP(C10,'[1]MASTER LIST VEHICLE'!$C$4:$AD$154,28,FALSE))</f>
        <v>7000003617/10C0299JO</v>
      </c>
    </row>
    <row r="11" spans="1:13" s="7" customFormat="1" ht="15" customHeight="1" x14ac:dyDescent="0.25">
      <c r="B11" s="34">
        <v>6</v>
      </c>
      <c r="C11" s="32" t="s">
        <v>36</v>
      </c>
      <c r="D11" s="33" t="str">
        <f>IF(C11="","",VLOOKUP(C11,'[1]MASTER LIST VEHICLE'!$C$4:$H$156,6,FALSE))</f>
        <v>TOYOTA HILUX</v>
      </c>
      <c r="E11" s="32">
        <v>18385</v>
      </c>
      <c r="F11" s="32"/>
      <c r="G11" s="34" t="str">
        <f t="shared" si="0"/>
        <v>DEXLITE</v>
      </c>
      <c r="H11" s="35" t="str">
        <f>IF(C11="","",VLOOKUP(C11,'[1]MASTER LIST VEHICLE'!$C$4:$Q$156,15,FALSE))</f>
        <v>MRC</v>
      </c>
      <c r="I11" s="32">
        <v>117</v>
      </c>
      <c r="J11" s="37">
        <v>43588</v>
      </c>
      <c r="K11" s="38">
        <v>500000</v>
      </c>
      <c r="L11" s="39">
        <f t="shared" si="1"/>
        <v>48.07692307692308</v>
      </c>
      <c r="M11" s="40" t="str">
        <f>IF(C11="","",VLOOKUP(C11,'[1]MASTER LIST VEHICLE'!$C$4:$AD$154,28,FALSE))</f>
        <v>7000003617/10C9060HG</v>
      </c>
    </row>
    <row r="12" spans="1:13" s="7" customFormat="1" ht="16.5" customHeight="1" x14ac:dyDescent="0.25">
      <c r="B12" s="34">
        <v>7</v>
      </c>
      <c r="C12" s="32" t="s">
        <v>52</v>
      </c>
      <c r="D12" s="33" t="str">
        <f>IF(C12="","",VLOOKUP(C12,'[1]MASTER LIST VEHICLE'!$C$4:$H$156,6,FALSE))</f>
        <v>TOYOTA KIJANG</v>
      </c>
      <c r="E12" s="32">
        <v>283115</v>
      </c>
      <c r="F12" s="32"/>
      <c r="G12" s="34" t="str">
        <f t="shared" si="0"/>
        <v>DEXLITE</v>
      </c>
      <c r="H12" s="35" t="str">
        <f>IF(C12="","",VLOOKUP(C12,'[1]MASTER LIST VEHICLE'!$C$4:$Q$156,15,FALSE))</f>
        <v>HC &amp; SUPPORT SERVICES</v>
      </c>
      <c r="I12" s="36">
        <v>118</v>
      </c>
      <c r="J12" s="37">
        <v>43588</v>
      </c>
      <c r="K12" s="38">
        <v>350000</v>
      </c>
      <c r="L12" s="39">
        <f t="shared" si="1"/>
        <v>33.653846153846153</v>
      </c>
      <c r="M12" s="40" t="str">
        <f>IF(C12="","",VLOOKUP(C12,'[1]MASTER LIST VEHICLE'!$C$4:$AD$154,28,FALSE))</f>
        <v>7000003617/10C0299JO</v>
      </c>
    </row>
    <row r="13" spans="1:13" s="8" customFormat="1" ht="14.25" customHeight="1" x14ac:dyDescent="0.25">
      <c r="B13" s="34">
        <v>8</v>
      </c>
      <c r="C13" s="41" t="s">
        <v>20</v>
      </c>
      <c r="D13" s="33" t="str">
        <f>IF(C13="","",VLOOKUP(C13,'[1]MASTER LIST VEHICLE'!$C$4:$H$156,6,FALSE))</f>
        <v>ISUZU PANTHER</v>
      </c>
      <c r="E13" s="32"/>
      <c r="F13" s="32"/>
      <c r="G13" s="34" t="str">
        <f t="shared" si="0"/>
        <v>DEXLITE</v>
      </c>
      <c r="H13" s="35" t="str">
        <f>IF(C13="","",VLOOKUP(C13,'[1]MASTER LIST VEHICLE'!$C$4:$Q$156,15,FALSE))</f>
        <v>PARTS OPERATION &amp; DISTRIBUTION LOBU</v>
      </c>
      <c r="I13" s="32">
        <v>119</v>
      </c>
      <c r="J13" s="37">
        <v>43588</v>
      </c>
      <c r="K13" s="38">
        <v>350000</v>
      </c>
      <c r="L13" s="39">
        <f t="shared" si="1"/>
        <v>33.653846153846153</v>
      </c>
      <c r="M13" s="40" t="str">
        <f>IF(C13="","",VLOOKUP(C13,'[1]MASTER LIST VEHICLE'!$C$4:$AD$154,28,FALSE))</f>
        <v>7000003617/10C0230HY</v>
      </c>
    </row>
    <row r="14" spans="1:13" s="8" customFormat="1" ht="15" customHeight="1" x14ac:dyDescent="0.25">
      <c r="B14" s="34">
        <v>9</v>
      </c>
      <c r="C14" s="32" t="s">
        <v>21</v>
      </c>
      <c r="D14" s="33" t="str">
        <f>IF(C14="","",VLOOKUP(C14,'[1]MASTER LIST VEHICLE'!$C$4:$H$156,6,FALSE))</f>
        <v>ISUZU PANTHER</v>
      </c>
      <c r="E14" s="32"/>
      <c r="F14" s="32"/>
      <c r="G14" s="34" t="str">
        <f t="shared" si="0"/>
        <v>DEXLITE</v>
      </c>
      <c r="H14" s="35" t="str">
        <f>IF(C14="","",VLOOKUP(C14,'[1]MASTER LIST VEHICLE'!$C$4:$Q$156,15,FALSE))</f>
        <v>HC &amp; SUPPORT SERVICES</v>
      </c>
      <c r="I14" s="36">
        <v>120</v>
      </c>
      <c r="J14" s="37">
        <v>43589</v>
      </c>
      <c r="K14" s="38">
        <v>400000</v>
      </c>
      <c r="L14" s="39">
        <f t="shared" si="1"/>
        <v>38.46153846153846</v>
      </c>
      <c r="M14" s="40" t="str">
        <f>IF(C14="","",VLOOKUP(C14,'[1]MASTER LIST VEHICLE'!$C$4:$AD$154,28,FALSE))</f>
        <v>7000003617/10C0299HV</v>
      </c>
    </row>
    <row r="15" spans="1:13" s="4" customFormat="1" ht="15" customHeight="1" x14ac:dyDescent="0.25">
      <c r="B15" s="34">
        <v>10</v>
      </c>
      <c r="C15" s="32" t="s">
        <v>33</v>
      </c>
      <c r="D15" s="33" t="str">
        <f>IF(C15="","",VLOOKUP(C15,'[1]MASTER LIST VEHICLE'!$C$4:$H$156,6,FALSE))</f>
        <v>TOYOTA AVANZA</v>
      </c>
      <c r="E15" s="32"/>
      <c r="F15" s="32"/>
      <c r="G15" s="34" t="str">
        <f t="shared" si="0"/>
        <v>PERTALITE</v>
      </c>
      <c r="H15" s="35" t="str">
        <f>IF(C15="","",VLOOKUP(C15,'[1]MASTER LIST VEHICLE'!$C$4:$Q$156,15,FALSE))</f>
        <v>HC &amp; SUPPORT SERVICES</v>
      </c>
      <c r="I15" s="32">
        <v>121</v>
      </c>
      <c r="J15" s="37">
        <v>43589</v>
      </c>
      <c r="K15" s="42">
        <v>300000</v>
      </c>
      <c r="L15" s="39">
        <f t="shared" si="1"/>
        <v>38.216560509554142</v>
      </c>
      <c r="M15" s="40" t="str">
        <f>IF(C15="","",VLOOKUP(C15,'[1]MASTER LIST VEHICLE'!$C$4:$AD$154,28,FALSE))</f>
        <v>7000003617/10C0299JB</v>
      </c>
    </row>
    <row r="16" spans="1:13" s="4" customFormat="1" ht="15" customHeight="1" x14ac:dyDescent="0.25">
      <c r="B16" s="34">
        <v>11</v>
      </c>
      <c r="C16" s="32" t="s">
        <v>34</v>
      </c>
      <c r="D16" s="33" t="str">
        <f>IF(C16="","",VLOOKUP(C16,'[1]MASTER LIST VEHICLE'!$C$4:$H$156,6,FALSE))</f>
        <v>ISUZU PANTHER</v>
      </c>
      <c r="E16" s="32">
        <v>279643</v>
      </c>
      <c r="F16" s="32"/>
      <c r="G16" s="34" t="str">
        <f t="shared" si="0"/>
        <v>DEXLITE</v>
      </c>
      <c r="H16" s="35" t="str">
        <f>IF(C16="","",VLOOKUP(C16,'[1]MASTER LIST VEHICLE'!$C$4:$Q$156,15,FALSE))</f>
        <v>HC &amp; SUPPORT SERVICES</v>
      </c>
      <c r="I16" s="36">
        <v>122</v>
      </c>
      <c r="J16" s="37">
        <v>43589</v>
      </c>
      <c r="K16" s="42">
        <v>350000</v>
      </c>
      <c r="L16" s="39">
        <f t="shared" si="1"/>
        <v>33.653846153846153</v>
      </c>
      <c r="M16" s="40" t="str">
        <f>IF(C16="","",VLOOKUP(C16,'[1]MASTER LIST VEHICLE'!$C$4:$AD$154,28,FALSE))</f>
        <v>7000003617/10C0299JO</v>
      </c>
    </row>
    <row r="17" spans="2:13" s="4" customFormat="1" ht="15" x14ac:dyDescent="0.25">
      <c r="B17" s="34">
        <v>12</v>
      </c>
      <c r="C17" s="41" t="s">
        <v>17</v>
      </c>
      <c r="D17" s="33" t="str">
        <f>IF(C17="","",VLOOKUP(C17,'[1]MASTER LIST VEHICLE'!$C$4:$H$156,6,FALSE))</f>
        <v>FORD RANGER</v>
      </c>
      <c r="E17" s="32"/>
      <c r="F17" s="32"/>
      <c r="G17" s="34" t="str">
        <f t="shared" si="0"/>
        <v>DEXLITE</v>
      </c>
      <c r="H17" s="35" t="str">
        <f>IF(C17="","",VLOOKUP(C17,'[1]MASTER LIST VEHICLE'!$C$4:$Q$156,15,FALSE))</f>
        <v>HC &amp; SUPPORT SERVICES</v>
      </c>
      <c r="I17" s="32">
        <v>123</v>
      </c>
      <c r="J17" s="37">
        <v>43591</v>
      </c>
      <c r="K17" s="38">
        <v>500000</v>
      </c>
      <c r="L17" s="39">
        <f t="shared" si="1"/>
        <v>48.07692307692308</v>
      </c>
      <c r="M17" s="40" t="str">
        <f>IF(C17="","",VLOOKUP(C17,'[1]MASTER LIST VEHICLE'!$C$4:$AD$154,28,FALSE))</f>
        <v>7000003617/10C0299JO</v>
      </c>
    </row>
    <row r="18" spans="2:13" s="4" customFormat="1" ht="15" x14ac:dyDescent="0.25">
      <c r="B18" s="34">
        <v>13</v>
      </c>
      <c r="C18" s="32" t="s">
        <v>52</v>
      </c>
      <c r="D18" s="33" t="str">
        <f>IF(C18="","",VLOOKUP(C18,'[1]MASTER LIST VEHICLE'!$C$4:$H$156,6,FALSE))</f>
        <v>TOYOTA KIJANG</v>
      </c>
      <c r="E18" s="32">
        <v>283536</v>
      </c>
      <c r="F18" s="32"/>
      <c r="G18" s="34" t="str">
        <f t="shared" si="0"/>
        <v>DEXLITE</v>
      </c>
      <c r="H18" s="35" t="str">
        <f>IF(C18="","",VLOOKUP(C18,'[1]MASTER LIST VEHICLE'!$C$4:$Q$156,15,FALSE))</f>
        <v>HC &amp; SUPPORT SERVICES</v>
      </c>
      <c r="I18" s="36">
        <v>124</v>
      </c>
      <c r="J18" s="37">
        <v>43591</v>
      </c>
      <c r="K18" s="38">
        <v>350000</v>
      </c>
      <c r="L18" s="39">
        <f t="shared" si="1"/>
        <v>33.653846153846153</v>
      </c>
      <c r="M18" s="40" t="str">
        <f>IF(C18="","",VLOOKUP(C18,'[1]MASTER LIST VEHICLE'!$C$4:$AD$154,28,FALSE))</f>
        <v>7000003617/10C0299JO</v>
      </c>
    </row>
    <row r="19" spans="2:13" s="4" customFormat="1" ht="15" x14ac:dyDescent="0.25">
      <c r="B19" s="34">
        <v>14</v>
      </c>
      <c r="C19" s="32" t="s">
        <v>10</v>
      </c>
      <c r="D19" s="33" t="str">
        <f>IF(C19="","",VLOOKUP(C19,'[1]MASTER LIST VEHICLE'!$C$4:$H$156,6,FALSE))</f>
        <v>TOYOTA FORTUNER</v>
      </c>
      <c r="E19" s="32">
        <v>60429</v>
      </c>
      <c r="F19" s="32"/>
      <c r="G19" s="34" t="str">
        <f t="shared" si="0"/>
        <v>DEXLITE</v>
      </c>
      <c r="H19" s="35" t="str">
        <f>IF(C19="","",VLOOKUP(C19,'[1]MASTER LIST VEHICLE'!$C$4:$Q$156,15,FALSE))</f>
        <v>MANAGEMENT</v>
      </c>
      <c r="I19" s="32">
        <v>125</v>
      </c>
      <c r="J19" s="37">
        <v>43592</v>
      </c>
      <c r="K19" s="42">
        <v>500000</v>
      </c>
      <c r="L19" s="39">
        <f t="shared" si="1"/>
        <v>48.07692307692308</v>
      </c>
      <c r="M19" s="40" t="str">
        <f>IF(C19="","",VLOOKUP(C19,'[1]MASTER LIST VEHICLE'!$C$4:$AD$154,28,FALSE))</f>
        <v>7000003617/10C0299JO</v>
      </c>
    </row>
    <row r="20" spans="2:13" s="4" customFormat="1" ht="15" x14ac:dyDescent="0.25">
      <c r="B20" s="34">
        <v>15</v>
      </c>
      <c r="C20" s="41" t="s">
        <v>13</v>
      </c>
      <c r="D20" s="33" t="str">
        <f>IF(C20="","",VLOOKUP(C20,'[1]MASTER LIST VEHICLE'!$C$4:$H$156,6,FALSE))</f>
        <v>ISUZU PANTHER</v>
      </c>
      <c r="E20" s="32">
        <v>109457</v>
      </c>
      <c r="F20" s="32"/>
      <c r="G20" s="34" t="str">
        <f t="shared" si="0"/>
        <v>DEXLITE</v>
      </c>
      <c r="H20" s="35" t="str">
        <f>IF(C20="","",VLOOKUP(C20,'[1]MASTER LIST VEHICLE'!$C$4:$Q$156,15,FALSE))</f>
        <v>FINANCE &amp; CONTRACT MANAGEMENT</v>
      </c>
      <c r="I20" s="36">
        <v>126</v>
      </c>
      <c r="J20" s="37">
        <v>43592</v>
      </c>
      <c r="K20" s="38">
        <v>250000</v>
      </c>
      <c r="L20" s="39">
        <f t="shared" si="1"/>
        <v>24.03846153846154</v>
      </c>
      <c r="M20" s="40" t="str">
        <f>IF(C20="","",VLOOKUP(C20,'[1]MASTER LIST VEHICLE'!$C$4:$AD$154,28,FALSE))</f>
        <v>7000003617/10C0299KB</v>
      </c>
    </row>
    <row r="21" spans="2:13" s="4" customFormat="1" ht="15" x14ac:dyDescent="0.25">
      <c r="B21" s="34">
        <v>16</v>
      </c>
      <c r="C21" s="32" t="s">
        <v>26</v>
      </c>
      <c r="D21" s="33" t="str">
        <f>IF(C21="","",VLOOKUP(C21,'[1]MASTER LIST VEHICLE'!$C$4:$H$156,6,FALSE))</f>
        <v>TOYOTA AVANZA</v>
      </c>
      <c r="E21" s="32">
        <v>227621</v>
      </c>
      <c r="F21" s="32"/>
      <c r="G21" s="34" t="str">
        <f t="shared" si="0"/>
        <v>PERTALITE</v>
      </c>
      <c r="H21" s="35" t="str">
        <f>IF(C21="","",VLOOKUP(C21,'[1]MASTER LIST VEHICLE'!$C$4:$Q$156,15,FALSE))</f>
        <v>HC &amp; SUPPORT SERVICES</v>
      </c>
      <c r="I21" s="32">
        <v>127</v>
      </c>
      <c r="J21" s="37">
        <v>43593</v>
      </c>
      <c r="K21" s="38">
        <v>250000</v>
      </c>
      <c r="L21" s="39">
        <f t="shared" si="1"/>
        <v>31.847133757961782</v>
      </c>
      <c r="M21" s="40" t="str">
        <f>IF(C21="","",VLOOKUP(C21,'[1]MASTER LIST VEHICLE'!$C$4:$AD$154,28,FALSE))</f>
        <v>7000003617/10C0299JO</v>
      </c>
    </row>
    <row r="22" spans="2:13" s="4" customFormat="1" ht="15" x14ac:dyDescent="0.25">
      <c r="B22" s="34">
        <v>17</v>
      </c>
      <c r="C22" s="32" t="s">
        <v>34</v>
      </c>
      <c r="D22" s="33" t="str">
        <f>IF(C22="","",VLOOKUP(C22,'[1]MASTER LIST VEHICLE'!$C$4:$H$156,6,FALSE))</f>
        <v>ISUZU PANTHER</v>
      </c>
      <c r="E22" s="32"/>
      <c r="F22" s="32"/>
      <c r="G22" s="34" t="str">
        <f t="shared" si="0"/>
        <v>DEXLITE</v>
      </c>
      <c r="H22" s="35" t="str">
        <f>IF(C22="","",VLOOKUP(C22,'[1]MASTER LIST VEHICLE'!$C$4:$Q$156,15,FALSE))</f>
        <v>HC &amp; SUPPORT SERVICES</v>
      </c>
      <c r="I22" s="36">
        <v>128</v>
      </c>
      <c r="J22" s="37">
        <v>43593</v>
      </c>
      <c r="K22" s="42">
        <v>350000</v>
      </c>
      <c r="L22" s="39">
        <f t="shared" si="1"/>
        <v>33.653846153846153</v>
      </c>
      <c r="M22" s="40" t="str">
        <f>IF(C22="","",VLOOKUP(C22,'[1]MASTER LIST VEHICLE'!$C$4:$AD$154,28,FALSE))</f>
        <v>7000003617/10C0299JO</v>
      </c>
    </row>
    <row r="23" spans="2:13" s="4" customFormat="1" ht="15" x14ac:dyDescent="0.25">
      <c r="B23" s="34">
        <v>18</v>
      </c>
      <c r="C23" s="41" t="s">
        <v>11</v>
      </c>
      <c r="D23" s="33" t="str">
        <f>IF(C23="","",VLOOKUP(C23,'[1]MASTER LIST VEHICLE'!$C$4:$H$156,6,FALSE))</f>
        <v>TOYOTA FORTUNER</v>
      </c>
      <c r="E23" s="32">
        <v>90443</v>
      </c>
      <c r="F23" s="32"/>
      <c r="G23" s="34" t="str">
        <f t="shared" si="0"/>
        <v>DEXLITE</v>
      </c>
      <c r="H23" s="35" t="str">
        <f>IF(C23="","",VLOOKUP(C23,'[1]MASTER LIST VEHICLE'!$C$4:$Q$156,15,FALSE))</f>
        <v>MANAGEMENT</v>
      </c>
      <c r="I23" s="32">
        <v>129</v>
      </c>
      <c r="J23" s="37">
        <v>43594</v>
      </c>
      <c r="K23" s="38">
        <v>300000</v>
      </c>
      <c r="L23" s="39">
        <f t="shared" si="1"/>
        <v>28.846153846153847</v>
      </c>
      <c r="M23" s="40" t="str">
        <f>IF(C23="","",VLOOKUP(C23,'[1]MASTER LIST VEHICLE'!$C$4:$AD$154,28,FALSE))</f>
        <v>7000003617/10C0299JA</v>
      </c>
    </row>
    <row r="24" spans="2:13" s="4" customFormat="1" ht="15" x14ac:dyDescent="0.25">
      <c r="B24" s="34">
        <v>19</v>
      </c>
      <c r="C24" s="32" t="s">
        <v>52</v>
      </c>
      <c r="D24" s="33" t="str">
        <f>IF(C24="","",VLOOKUP(C24,'[1]MASTER LIST VEHICLE'!$C$4:$H$156,6,FALSE))</f>
        <v>TOYOTA KIJANG</v>
      </c>
      <c r="E24" s="32">
        <v>283835</v>
      </c>
      <c r="F24" s="32"/>
      <c r="G24" s="34" t="str">
        <f t="shared" si="0"/>
        <v>DEXLITE</v>
      </c>
      <c r="H24" s="35" t="str">
        <f>IF(C24="","",VLOOKUP(C24,'[1]MASTER LIST VEHICLE'!$C$4:$Q$156,15,FALSE))</f>
        <v>HC &amp; SUPPORT SERVICES</v>
      </c>
      <c r="I24" s="36">
        <v>130</v>
      </c>
      <c r="J24" s="37">
        <v>43594</v>
      </c>
      <c r="K24" s="38">
        <v>300000</v>
      </c>
      <c r="L24" s="39">
        <f t="shared" si="1"/>
        <v>28.846153846153847</v>
      </c>
      <c r="M24" s="40" t="str">
        <f>IF(C24="","",VLOOKUP(C24,'[1]MASTER LIST VEHICLE'!$C$4:$AD$154,28,FALSE))</f>
        <v>7000003617/10C0299JO</v>
      </c>
    </row>
    <row r="25" spans="2:13" s="4" customFormat="1" ht="15" x14ac:dyDescent="0.25">
      <c r="B25" s="34">
        <v>20</v>
      </c>
      <c r="C25" s="32" t="s">
        <v>13</v>
      </c>
      <c r="D25" s="33" t="str">
        <f>IF(C25="","",VLOOKUP(C25,'[1]MASTER LIST VEHICLE'!$C$4:$H$156,6,FALSE))</f>
        <v>ISUZU PANTHER</v>
      </c>
      <c r="E25" s="32">
        <v>109632</v>
      </c>
      <c r="F25" s="32"/>
      <c r="G25" s="34" t="str">
        <f t="shared" si="0"/>
        <v>DEXLITE</v>
      </c>
      <c r="H25" s="35" t="str">
        <f>IF(C25="","",VLOOKUP(C25,'[1]MASTER LIST VEHICLE'!$C$4:$Q$156,15,FALSE))</f>
        <v>FINANCE &amp; CONTRACT MANAGEMENT</v>
      </c>
      <c r="I25" s="32">
        <v>131</v>
      </c>
      <c r="J25" s="37">
        <v>43595</v>
      </c>
      <c r="K25" s="42">
        <v>250000</v>
      </c>
      <c r="L25" s="39">
        <f t="shared" si="1"/>
        <v>24.03846153846154</v>
      </c>
      <c r="M25" s="40" t="str">
        <f>IF(C25="","",VLOOKUP(C25,'[1]MASTER LIST VEHICLE'!$C$4:$AD$154,28,FALSE))</f>
        <v>7000003617/10C0299KB</v>
      </c>
    </row>
    <row r="26" spans="2:13" s="4" customFormat="1" ht="15" x14ac:dyDescent="0.25">
      <c r="B26" s="34">
        <v>21</v>
      </c>
      <c r="C26" s="32" t="s">
        <v>26</v>
      </c>
      <c r="D26" s="34" t="str">
        <f>IF(C26="","",VLOOKUP(C26,'[1]MASTER LIST VEHICLE'!$C$4:$H$156,6,FALSE))</f>
        <v>TOYOTA AVANZA</v>
      </c>
      <c r="E26" s="32">
        <v>228025</v>
      </c>
      <c r="F26" s="32"/>
      <c r="G26" s="34" t="str">
        <f t="shared" si="0"/>
        <v>PERTALITE</v>
      </c>
      <c r="H26" s="35" t="str">
        <f>IF(C26="","",VLOOKUP(C26,'[1]MASTER LIST VEHICLE'!$C$4:$Q$156,15,FALSE))</f>
        <v>HC &amp; SUPPORT SERVICES</v>
      </c>
      <c r="I26" s="32">
        <v>132</v>
      </c>
      <c r="J26" s="37">
        <v>43595</v>
      </c>
      <c r="K26" s="38">
        <v>200000</v>
      </c>
      <c r="L26" s="39">
        <f t="shared" si="1"/>
        <v>25.477707006369428</v>
      </c>
      <c r="M26" s="40" t="str">
        <f>IF(C26="","",VLOOKUP(C26,'[1]MASTER LIST VEHICLE'!$C$4:$AD$154,28,FALSE))</f>
        <v>7000003617/10C0299JO</v>
      </c>
    </row>
    <row r="27" spans="2:13" s="4" customFormat="1" ht="15" x14ac:dyDescent="0.25">
      <c r="B27" s="34">
        <v>22</v>
      </c>
      <c r="C27" s="32" t="s">
        <v>20</v>
      </c>
      <c r="D27" s="33" t="str">
        <f>IF(C27="","",VLOOKUP(C27,'[1]MASTER LIST VEHICLE'!$C$4:$H$156,6,FALSE))</f>
        <v>ISUZU PANTHER</v>
      </c>
      <c r="E27" s="32">
        <v>104208</v>
      </c>
      <c r="F27" s="32"/>
      <c r="G27" s="34" t="str">
        <f t="shared" si="0"/>
        <v>DEXLITE</v>
      </c>
      <c r="H27" s="35" t="str">
        <f>IF(C27="","",VLOOKUP(C27,'[1]MASTER LIST VEHICLE'!$C$4:$Q$156,15,FALSE))</f>
        <v>PARTS OPERATION &amp; DISTRIBUTION LOBU</v>
      </c>
      <c r="I27" s="32">
        <v>133</v>
      </c>
      <c r="J27" s="37">
        <v>43596</v>
      </c>
      <c r="K27" s="38">
        <v>300000</v>
      </c>
      <c r="L27" s="39">
        <f t="shared" si="1"/>
        <v>28.846153846153847</v>
      </c>
      <c r="M27" s="40" t="str">
        <f>IF(C27="","",VLOOKUP(C27,'[1]MASTER LIST VEHICLE'!$C$4:$AD$154,28,FALSE))</f>
        <v>7000003617/10C0230HY</v>
      </c>
    </row>
    <row r="28" spans="2:13" s="4" customFormat="1" ht="15" x14ac:dyDescent="0.25">
      <c r="B28" s="34">
        <v>23</v>
      </c>
      <c r="C28" s="32" t="s">
        <v>52</v>
      </c>
      <c r="D28" s="33" t="str">
        <f>IF(C28="","",VLOOKUP(C28,'[1]MASTER LIST VEHICLE'!$C$4:$H$156,6,FALSE))</f>
        <v>TOYOTA KIJANG</v>
      </c>
      <c r="E28" s="32"/>
      <c r="F28" s="32"/>
      <c r="G28" s="34" t="str">
        <f t="shared" si="0"/>
        <v>DEXLITE</v>
      </c>
      <c r="H28" s="35" t="str">
        <f>IF(C28="","",VLOOKUP(C28,'[1]MASTER LIST VEHICLE'!$C$4:$Q$156,15,FALSE))</f>
        <v>HC &amp; SUPPORT SERVICES</v>
      </c>
      <c r="I28" s="36">
        <v>134</v>
      </c>
      <c r="J28" s="37">
        <v>43597</v>
      </c>
      <c r="K28" s="38">
        <v>350000</v>
      </c>
      <c r="L28" s="39">
        <f t="shared" si="1"/>
        <v>33.653846153846153</v>
      </c>
      <c r="M28" s="40" t="str">
        <f>IF(C28="","",VLOOKUP(C28,'[1]MASTER LIST VEHICLE'!$C$4:$AD$154,28,FALSE))</f>
        <v>7000003617/10C0299JO</v>
      </c>
    </row>
    <row r="29" spans="2:13" s="4" customFormat="1" ht="15" x14ac:dyDescent="0.25">
      <c r="B29" s="34">
        <v>24</v>
      </c>
      <c r="C29" s="32" t="s">
        <v>36</v>
      </c>
      <c r="D29" s="33" t="str">
        <f>IF(C29="","",VLOOKUP(C29,'[1]MASTER LIST VEHICLE'!$C$4:$H$156,6,FALSE))</f>
        <v>TOYOTA HILUX</v>
      </c>
      <c r="E29" s="32"/>
      <c r="F29" s="32"/>
      <c r="G29" s="34" t="str">
        <f t="shared" si="0"/>
        <v>DEXLITE</v>
      </c>
      <c r="H29" s="35" t="str">
        <f>IF(C29="","",VLOOKUP(C29,'[1]MASTER LIST VEHICLE'!$C$4:$Q$156,15,FALSE))</f>
        <v>MRC</v>
      </c>
      <c r="I29" s="32">
        <v>135</v>
      </c>
      <c r="J29" s="37">
        <v>43598</v>
      </c>
      <c r="K29" s="38">
        <v>500000</v>
      </c>
      <c r="L29" s="39">
        <f t="shared" si="1"/>
        <v>48.07692307692308</v>
      </c>
      <c r="M29" s="40" t="str">
        <f>IF(C29="","",VLOOKUP(C29,'[1]MASTER LIST VEHICLE'!$C$4:$AD$154,28,FALSE))</f>
        <v>7000003617/10C9060HG</v>
      </c>
    </row>
    <row r="30" spans="2:13" s="4" customFormat="1" ht="15" x14ac:dyDescent="0.25">
      <c r="B30" s="34">
        <v>25</v>
      </c>
      <c r="C30" s="32" t="s">
        <v>21</v>
      </c>
      <c r="D30" s="33" t="str">
        <f>IF(C30="","",VLOOKUP(C30,'[1]MASTER LIST VEHICLE'!$C$4:$H$156,6,FALSE))</f>
        <v>ISUZU PANTHER</v>
      </c>
      <c r="E30" s="32"/>
      <c r="F30" s="32"/>
      <c r="G30" s="34" t="str">
        <f t="shared" si="0"/>
        <v>DEXLITE</v>
      </c>
      <c r="H30" s="35" t="str">
        <f>IF(C30="","",VLOOKUP(C30,'[1]MASTER LIST VEHICLE'!$C$4:$Q$156,15,FALSE))</f>
        <v>HC &amp; SUPPORT SERVICES</v>
      </c>
      <c r="I30" s="36">
        <v>136</v>
      </c>
      <c r="J30" s="37">
        <v>43598</v>
      </c>
      <c r="K30" s="38">
        <v>400000</v>
      </c>
      <c r="L30" s="39">
        <f t="shared" si="1"/>
        <v>38.46153846153846</v>
      </c>
      <c r="M30" s="40" t="str">
        <f>IF(C30="","",VLOOKUP(C30,'[1]MASTER LIST VEHICLE'!$C$4:$AD$154,28,FALSE))</f>
        <v>7000003617/10C0299HV</v>
      </c>
    </row>
    <row r="31" spans="2:13" s="4" customFormat="1" ht="15" x14ac:dyDescent="0.25">
      <c r="B31" s="34">
        <v>26</v>
      </c>
      <c r="C31" s="32" t="s">
        <v>15</v>
      </c>
      <c r="D31" s="33" t="str">
        <f>IF(C31="","",VLOOKUP(C31,'[1]MASTER LIST VEHICLE'!$C$4:$H$156,6,FALSE))</f>
        <v>TOYOTA INNOVA</v>
      </c>
      <c r="E31" s="32">
        <v>29568</v>
      </c>
      <c r="F31" s="32"/>
      <c r="G31" s="34" t="str">
        <f t="shared" si="0"/>
        <v>DEXLITE</v>
      </c>
      <c r="H31" s="35" t="str">
        <f>IF(C31="","",VLOOKUP(C31,'[1]MASTER LIST VEHICLE'!$C$4:$Q$156,15,FALSE))</f>
        <v>MANAGEMENT</v>
      </c>
      <c r="I31" s="32">
        <v>137</v>
      </c>
      <c r="J31" s="37">
        <v>43599</v>
      </c>
      <c r="K31" s="38">
        <v>500000</v>
      </c>
      <c r="L31" s="39">
        <f t="shared" si="1"/>
        <v>48.07692307692308</v>
      </c>
      <c r="M31" s="40" t="str">
        <f>IF(C31="","",VLOOKUP(C31,'[1]MASTER LIST VEHICLE'!$C$4:$AD$154,28,FALSE))</f>
        <v>7000003617/10C0299JA</v>
      </c>
    </row>
    <row r="32" spans="2:13" s="4" customFormat="1" ht="15" x14ac:dyDescent="0.25">
      <c r="B32" s="34">
        <v>27</v>
      </c>
      <c r="C32" s="32" t="s">
        <v>17</v>
      </c>
      <c r="D32" s="33" t="str">
        <f>IF(C32="","",VLOOKUP(C32,'[1]MASTER LIST VEHICLE'!$C$4:$H$156,6,FALSE))</f>
        <v>FORD RANGER</v>
      </c>
      <c r="E32" s="32">
        <v>157089</v>
      </c>
      <c r="F32" s="32"/>
      <c r="G32" s="34" t="str">
        <f t="shared" si="0"/>
        <v>DEXLITE</v>
      </c>
      <c r="H32" s="35" t="str">
        <f>IF(C32="","",VLOOKUP(C32,'[1]MASTER LIST VEHICLE'!$C$4:$Q$156,15,FALSE))</f>
        <v>HC &amp; SUPPORT SERVICES</v>
      </c>
      <c r="I32" s="36">
        <v>138</v>
      </c>
      <c r="J32" s="37">
        <v>43598</v>
      </c>
      <c r="K32" s="42">
        <v>400000</v>
      </c>
      <c r="L32" s="39">
        <f t="shared" si="1"/>
        <v>38.46153846153846</v>
      </c>
      <c r="M32" s="40" t="str">
        <f>IF(C32="","",VLOOKUP(C32,'[1]MASTER LIST VEHICLE'!$C$4:$AD$154,28,FALSE))</f>
        <v>7000003617/10C0299JO</v>
      </c>
    </row>
    <row r="33" spans="2:13" s="4" customFormat="1" ht="15" x14ac:dyDescent="0.25">
      <c r="B33" s="34">
        <v>28</v>
      </c>
      <c r="C33" s="41" t="s">
        <v>26</v>
      </c>
      <c r="D33" s="33" t="str">
        <f>IF(C33="","",VLOOKUP(C33,'[1]MASTER LIST VEHICLE'!$C$4:$H$156,6,FALSE))</f>
        <v>TOYOTA AVANZA</v>
      </c>
      <c r="E33" s="32">
        <v>228287</v>
      </c>
      <c r="F33" s="32"/>
      <c r="G33" s="34" t="str">
        <f t="shared" si="0"/>
        <v>PERTALITE</v>
      </c>
      <c r="H33" s="35" t="str">
        <f>IF(C33="","",VLOOKUP(C33,'[1]MASTER LIST VEHICLE'!$C$4:$Q$156,15,FALSE))</f>
        <v>HC &amp; SUPPORT SERVICES</v>
      </c>
      <c r="I33" s="32">
        <v>139</v>
      </c>
      <c r="J33" s="37">
        <v>43598</v>
      </c>
      <c r="K33" s="38">
        <v>250000</v>
      </c>
      <c r="L33" s="39">
        <f t="shared" si="1"/>
        <v>31.847133757961782</v>
      </c>
      <c r="M33" s="40" t="str">
        <f>IF(C33="","",VLOOKUP(C33,'[1]MASTER LIST VEHICLE'!$C$4:$AD$154,28,FALSE))</f>
        <v>7000003617/10C0299JO</v>
      </c>
    </row>
    <row r="34" spans="2:13" s="4" customFormat="1" ht="15" x14ac:dyDescent="0.25">
      <c r="B34" s="34">
        <v>29</v>
      </c>
      <c r="C34" s="41" t="s">
        <v>13</v>
      </c>
      <c r="D34" s="33" t="str">
        <f>IF(C34="","",VLOOKUP(C34,'[1]MASTER LIST VEHICLE'!$C$4:$H$156,6,FALSE))</f>
        <v>ISUZU PANTHER</v>
      </c>
      <c r="E34" s="32">
        <v>110010</v>
      </c>
      <c r="F34" s="32"/>
      <c r="G34" s="34" t="str">
        <f t="shared" si="0"/>
        <v>DEXLITE</v>
      </c>
      <c r="H34" s="35" t="str">
        <f>IF(C34="","",VLOOKUP(C34,'[1]MASTER LIST VEHICLE'!$C$4:$Q$156,15,FALSE))</f>
        <v>FINANCE &amp; CONTRACT MANAGEMENT</v>
      </c>
      <c r="I34" s="36">
        <v>140</v>
      </c>
      <c r="J34" s="37">
        <v>43599</v>
      </c>
      <c r="K34" s="42">
        <v>400000</v>
      </c>
      <c r="L34" s="39">
        <f t="shared" si="1"/>
        <v>38.46153846153846</v>
      </c>
      <c r="M34" s="40" t="str">
        <f>IF(C34="","",VLOOKUP(C34,'[1]MASTER LIST VEHICLE'!$C$4:$AD$154,28,FALSE))</f>
        <v>7000003617/10C0299KB</v>
      </c>
    </row>
    <row r="35" spans="2:13" s="4" customFormat="1" ht="15" x14ac:dyDescent="0.25">
      <c r="B35" s="34">
        <v>30</v>
      </c>
      <c r="C35" s="32" t="s">
        <v>52</v>
      </c>
      <c r="D35" s="33" t="str">
        <f>IF(C35="","",VLOOKUP(C35,'[1]MASTER LIST VEHICLE'!$C$4:$H$156,6,FALSE))</f>
        <v>TOYOTA KIJANG</v>
      </c>
      <c r="E35" s="32">
        <v>284724</v>
      </c>
      <c r="F35" s="32"/>
      <c r="G35" s="34" t="str">
        <f t="shared" si="0"/>
        <v>DEXLITE</v>
      </c>
      <c r="H35" s="35" t="str">
        <f>IF(C35="","",VLOOKUP(C35,'[1]MASTER LIST VEHICLE'!$C$4:$Q$156,15,FALSE))</f>
        <v>HC &amp; SUPPORT SERVICES</v>
      </c>
      <c r="I35" s="32">
        <v>141</v>
      </c>
      <c r="J35" s="37">
        <v>43600</v>
      </c>
      <c r="K35" s="38">
        <v>400000</v>
      </c>
      <c r="L35" s="39">
        <f t="shared" si="1"/>
        <v>38.46153846153846</v>
      </c>
      <c r="M35" s="40" t="str">
        <f>IF(C35="","",VLOOKUP(C35,'[1]MASTER LIST VEHICLE'!$C$4:$AD$154,28,FALSE))</f>
        <v>7000003617/10C0299JO</v>
      </c>
    </row>
    <row r="36" spans="2:13" s="4" customFormat="1" ht="15" x14ac:dyDescent="0.25">
      <c r="B36" s="34">
        <v>31</v>
      </c>
      <c r="C36" s="32" t="s">
        <v>26</v>
      </c>
      <c r="D36" s="33" t="str">
        <f>IF(C36="","",VLOOKUP(C36,'[1]MASTER LIST VEHICLE'!$C$4:$H$156,6,FALSE))</f>
        <v>TOYOTA AVANZA</v>
      </c>
      <c r="E36" s="32">
        <v>228747</v>
      </c>
      <c r="F36" s="32"/>
      <c r="G36" s="34" t="str">
        <f t="shared" si="0"/>
        <v>PERTALITE</v>
      </c>
      <c r="H36" s="35" t="str">
        <f>IF(C36="","",VLOOKUP(C36,'[1]MASTER LIST VEHICLE'!$C$4:$Q$156,15,FALSE))</f>
        <v>HC &amp; SUPPORT SERVICES</v>
      </c>
      <c r="I36" s="36">
        <v>142</v>
      </c>
      <c r="J36" s="37">
        <v>43602</v>
      </c>
      <c r="K36" s="38">
        <v>350000</v>
      </c>
      <c r="L36" s="39">
        <f t="shared" si="1"/>
        <v>44.585987261146499</v>
      </c>
      <c r="M36" s="40" t="str">
        <f>IF(C36="","",VLOOKUP(C36,'[1]MASTER LIST VEHICLE'!$C$4:$AD$154,28,FALSE))</f>
        <v>7000003617/10C0299JO</v>
      </c>
    </row>
    <row r="37" spans="2:13" s="4" customFormat="1" ht="15" x14ac:dyDescent="0.25">
      <c r="B37" s="34">
        <v>32</v>
      </c>
      <c r="C37" s="32" t="s">
        <v>52</v>
      </c>
      <c r="D37" s="33" t="str">
        <f>IF(C37="","",VLOOKUP(C37,'[1]MASTER LIST VEHICLE'!$C$4:$H$156,6,FALSE))</f>
        <v>TOYOTA KIJANG</v>
      </c>
      <c r="E37" s="32"/>
      <c r="F37" s="32"/>
      <c r="G37" s="34" t="str">
        <f t="shared" si="0"/>
        <v>DEXLITE</v>
      </c>
      <c r="H37" s="35" t="str">
        <f>IF(C37="","",VLOOKUP(C37,'[1]MASTER LIST VEHICLE'!$C$4:$Q$156,15,FALSE))</f>
        <v>HC &amp; SUPPORT SERVICES</v>
      </c>
      <c r="I37" s="32">
        <v>143</v>
      </c>
      <c r="J37" s="37">
        <v>43603</v>
      </c>
      <c r="K37" s="42">
        <v>350000</v>
      </c>
      <c r="L37" s="39">
        <f t="shared" si="1"/>
        <v>33.653846153846153</v>
      </c>
      <c r="M37" s="40" t="str">
        <f>IF(C37="","",VLOOKUP(C37,'[1]MASTER LIST VEHICLE'!$C$4:$AD$154,28,FALSE))</f>
        <v>7000003617/10C0299JO</v>
      </c>
    </row>
    <row r="38" spans="2:13" s="4" customFormat="1" ht="15" x14ac:dyDescent="0.25">
      <c r="B38" s="34">
        <v>33</v>
      </c>
      <c r="C38" s="41" t="s">
        <v>20</v>
      </c>
      <c r="D38" s="33" t="str">
        <f>IF(C38="","",VLOOKUP(C38,'[1]MASTER LIST VEHICLE'!$C$4:$H$156,6,FALSE))</f>
        <v>ISUZU PANTHER</v>
      </c>
      <c r="E38" s="32">
        <v>104626</v>
      </c>
      <c r="F38" s="32"/>
      <c r="G38" s="34" t="str">
        <f t="shared" si="0"/>
        <v>DEXLITE</v>
      </c>
      <c r="H38" s="35" t="str">
        <f>IF(C38="","",VLOOKUP(C38,'[1]MASTER LIST VEHICLE'!$C$4:$Q$156,15,FALSE))</f>
        <v>PARTS OPERATION &amp; DISTRIBUTION LOBU</v>
      </c>
      <c r="I38" s="32">
        <v>144</v>
      </c>
      <c r="J38" s="37">
        <v>43604</v>
      </c>
      <c r="K38" s="38">
        <v>300000</v>
      </c>
      <c r="L38" s="39">
        <f t="shared" si="1"/>
        <v>28.846153846153847</v>
      </c>
      <c r="M38" s="40" t="str">
        <f>IF(C38="","",VLOOKUP(C38,'[1]MASTER LIST VEHICLE'!$C$4:$AD$154,28,FALSE))</f>
        <v>7000003617/10C0230HY</v>
      </c>
    </row>
    <row r="39" spans="2:13" s="4" customFormat="1" ht="15" x14ac:dyDescent="0.25">
      <c r="B39" s="34">
        <v>34</v>
      </c>
      <c r="C39" s="32" t="s">
        <v>26</v>
      </c>
      <c r="D39" s="33" t="str">
        <f>IF(C39="","",VLOOKUP(C39,'[1]MASTER LIST VEHICLE'!$C$4:$H$156,6,FALSE))</f>
        <v>TOYOTA AVANZA</v>
      </c>
      <c r="E39" s="32">
        <v>229210</v>
      </c>
      <c r="F39" s="32"/>
      <c r="G39" s="34" t="str">
        <f t="shared" si="0"/>
        <v>PERTALITE</v>
      </c>
      <c r="H39" s="35" t="str">
        <f>IF(C39="","",VLOOKUP(C39,'[1]MASTER LIST VEHICLE'!$C$4:$Q$156,15,FALSE))</f>
        <v>HC &amp; SUPPORT SERVICES</v>
      </c>
      <c r="I39" s="36">
        <v>145</v>
      </c>
      <c r="J39" s="37">
        <v>43604</v>
      </c>
      <c r="K39" s="38">
        <v>250000</v>
      </c>
      <c r="L39" s="39">
        <f t="shared" si="1"/>
        <v>31.847133757961782</v>
      </c>
      <c r="M39" s="40" t="str">
        <f>IF(C39="","",VLOOKUP(C39,'[1]MASTER LIST VEHICLE'!$C$4:$AD$154,28,FALSE))</f>
        <v>7000003617/10C0299JO</v>
      </c>
    </row>
    <row r="40" spans="2:13" s="4" customFormat="1" ht="15" x14ac:dyDescent="0.25">
      <c r="B40" s="34">
        <v>35</v>
      </c>
      <c r="C40" s="32" t="s">
        <v>11</v>
      </c>
      <c r="D40" s="33" t="str">
        <f>IF(C40="","",VLOOKUP(C40,'[1]MASTER LIST VEHICLE'!$C$4:$H$156,6,FALSE))</f>
        <v>TOYOTA FORTUNER</v>
      </c>
      <c r="E40" s="32">
        <v>90669</v>
      </c>
      <c r="F40" s="32"/>
      <c r="G40" s="34" t="str">
        <f t="shared" si="0"/>
        <v>DEXLITE</v>
      </c>
      <c r="H40" s="35" t="str">
        <f>IF(C40="","",VLOOKUP(C40,'[1]MASTER LIST VEHICLE'!$C$4:$Q$156,15,FALSE))</f>
        <v>MANAGEMENT</v>
      </c>
      <c r="I40" s="32">
        <v>146</v>
      </c>
      <c r="J40" s="37">
        <v>43605</v>
      </c>
      <c r="K40" s="42">
        <v>250000</v>
      </c>
      <c r="L40" s="39">
        <f t="shared" si="1"/>
        <v>24.03846153846154</v>
      </c>
      <c r="M40" s="40" t="str">
        <f>IF(C40="","",VLOOKUP(C40,'[1]MASTER LIST VEHICLE'!$C$4:$AD$154,28,FALSE))</f>
        <v>7000003617/10C0299JA</v>
      </c>
    </row>
    <row r="41" spans="2:13" s="4" customFormat="1" ht="15" x14ac:dyDescent="0.25">
      <c r="B41" s="34">
        <v>36</v>
      </c>
      <c r="C41" s="41" t="s">
        <v>10</v>
      </c>
      <c r="D41" s="33" t="str">
        <f>IF(C41="","",VLOOKUP(C41,'[1]MASTER LIST VEHICLE'!$C$4:$H$156,6,FALSE))</f>
        <v>TOYOTA FORTUNER</v>
      </c>
      <c r="E41" s="32"/>
      <c r="F41" s="32"/>
      <c r="G41" s="34" t="str">
        <f t="shared" si="0"/>
        <v>DEXLITE</v>
      </c>
      <c r="H41" s="35" t="str">
        <f>IF(C41="","",VLOOKUP(C41,'[1]MASTER LIST VEHICLE'!$C$4:$Q$156,15,FALSE))</f>
        <v>MANAGEMENT</v>
      </c>
      <c r="I41" s="36">
        <v>147</v>
      </c>
      <c r="J41" s="37">
        <v>43605</v>
      </c>
      <c r="K41" s="38">
        <v>500000</v>
      </c>
      <c r="L41" s="39">
        <f t="shared" si="1"/>
        <v>48.07692307692308</v>
      </c>
      <c r="M41" s="40" t="str">
        <f>IF(C41="","",VLOOKUP(C41,'[1]MASTER LIST VEHICLE'!$C$4:$AD$154,28,FALSE))</f>
        <v>7000003617/10C0299JO</v>
      </c>
    </row>
    <row r="42" spans="2:13" s="4" customFormat="1" ht="17.25" customHeight="1" x14ac:dyDescent="0.25">
      <c r="B42" s="34">
        <v>37</v>
      </c>
      <c r="C42" s="32" t="s">
        <v>17</v>
      </c>
      <c r="D42" s="33" t="str">
        <f>IF(C42="","",VLOOKUP(C42,'[1]MASTER LIST VEHICLE'!$C$4:$H$156,6,FALSE))</f>
        <v>FORD RANGER</v>
      </c>
      <c r="E42" s="32">
        <v>157466</v>
      </c>
      <c r="F42" s="32"/>
      <c r="G42" s="34" t="str">
        <f t="shared" si="0"/>
        <v>DEXLITE</v>
      </c>
      <c r="H42" s="35" t="str">
        <f>IF(C42="","",VLOOKUP(C42,'[1]MASTER LIST VEHICLE'!$C$4:$Q$156,15,FALSE))</f>
        <v>HC &amp; SUPPORT SERVICES</v>
      </c>
      <c r="I42" s="32">
        <v>148</v>
      </c>
      <c r="J42" s="37">
        <v>43605</v>
      </c>
      <c r="K42" s="38">
        <v>400000</v>
      </c>
      <c r="L42" s="39">
        <f t="shared" si="1"/>
        <v>38.46153846153846</v>
      </c>
      <c r="M42" s="40" t="str">
        <f>IF(C42="","",VLOOKUP(C42,'[1]MASTER LIST VEHICLE'!$C$4:$AD$154,28,FALSE))</f>
        <v>7000003617/10C0299JO</v>
      </c>
    </row>
    <row r="43" spans="2:13" s="4" customFormat="1" ht="15" x14ac:dyDescent="0.25">
      <c r="B43" s="34">
        <v>38</v>
      </c>
      <c r="C43" s="32" t="s">
        <v>21</v>
      </c>
      <c r="D43" s="33" t="str">
        <f>IF(C43="","",VLOOKUP(C43,'[1]MASTER LIST VEHICLE'!$C$4:$H$156,6,FALSE))</f>
        <v>ISUZU PANTHER</v>
      </c>
      <c r="E43" s="32">
        <v>133619</v>
      </c>
      <c r="F43" s="32"/>
      <c r="G43" s="34" t="str">
        <f t="shared" si="0"/>
        <v>DEXLITE</v>
      </c>
      <c r="H43" s="43" t="str">
        <f>IF(C43="","",VLOOKUP(C43,'[1]MASTER LIST VEHICLE'!$C$4:$Q$156,15,FALSE))</f>
        <v>HC &amp; SUPPORT SERVICES</v>
      </c>
      <c r="I43" s="36">
        <v>149</v>
      </c>
      <c r="J43" s="37">
        <v>43605</v>
      </c>
      <c r="K43" s="42">
        <v>300000</v>
      </c>
      <c r="L43" s="39">
        <f t="shared" si="1"/>
        <v>28.846153846153847</v>
      </c>
      <c r="M43" s="40" t="str">
        <f>IF(C43="","",VLOOKUP(C43,'[1]MASTER LIST VEHICLE'!$C$4:$AD$154,28,FALSE))</f>
        <v>7000003617/10C0299HV</v>
      </c>
    </row>
    <row r="44" spans="2:13" s="4" customFormat="1" ht="15" x14ac:dyDescent="0.25">
      <c r="B44" s="34">
        <v>39</v>
      </c>
      <c r="C44" s="41" t="s">
        <v>13</v>
      </c>
      <c r="D44" s="33" t="str">
        <f>IF(C44="","",VLOOKUP(C44,'[1]MASTER LIST VEHICLE'!$C$4:$H$156,6,FALSE))</f>
        <v>ISUZU PANTHER</v>
      </c>
      <c r="E44" s="32">
        <v>11510</v>
      </c>
      <c r="F44" s="32"/>
      <c r="G44" s="34" t="str">
        <f t="shared" si="0"/>
        <v>DEXLITE</v>
      </c>
      <c r="H44" s="35" t="str">
        <f>IF(C44="","",VLOOKUP(C44,'[1]MASTER LIST VEHICLE'!$C$4:$Q$156,15,FALSE))</f>
        <v>FINANCE &amp; CONTRACT MANAGEMENT</v>
      </c>
      <c r="I44" s="32">
        <v>150</v>
      </c>
      <c r="J44" s="37">
        <v>43605</v>
      </c>
      <c r="K44" s="38">
        <v>400000</v>
      </c>
      <c r="L44" s="39">
        <f t="shared" si="1"/>
        <v>38.46153846153846</v>
      </c>
      <c r="M44" s="40" t="str">
        <f>IF(C44="","",VLOOKUP(C44,'[1]MASTER LIST VEHICLE'!$C$4:$AD$154,28,FALSE))</f>
        <v>7000003617/10C0299KB</v>
      </c>
    </row>
    <row r="45" spans="2:13" s="4" customFormat="1" ht="15" x14ac:dyDescent="0.25">
      <c r="B45" s="34">
        <v>40</v>
      </c>
      <c r="C45" s="32" t="s">
        <v>20</v>
      </c>
      <c r="D45" s="33" t="str">
        <f>IF(C45="","",VLOOKUP(C45,'[1]MASTER LIST VEHICLE'!$C$4:$H$156,6,FALSE))</f>
        <v>ISUZU PANTHER</v>
      </c>
      <c r="E45" s="32"/>
      <c r="F45" s="32"/>
      <c r="G45" s="34" t="str">
        <f t="shared" si="0"/>
        <v>DEXLITE</v>
      </c>
      <c r="H45" s="35" t="str">
        <f>IF(C45="","",VLOOKUP(C45,'[1]MASTER LIST VEHICLE'!$C$4:$Q$156,15,FALSE))</f>
        <v>PARTS OPERATION &amp; DISTRIBUTION LOBU</v>
      </c>
      <c r="I45" s="36">
        <v>151</v>
      </c>
      <c r="J45" s="37">
        <v>43606</v>
      </c>
      <c r="K45" s="42">
        <v>300000</v>
      </c>
      <c r="L45" s="39">
        <f t="shared" si="1"/>
        <v>28.846153846153847</v>
      </c>
      <c r="M45" s="40" t="str">
        <f>IF(C45="","",VLOOKUP(C45,'[1]MASTER LIST VEHICLE'!$C$4:$AD$154,28,FALSE))</f>
        <v>7000003617/10C0230HY</v>
      </c>
    </row>
    <row r="46" spans="2:13" s="4" customFormat="1" ht="15" x14ac:dyDescent="0.25">
      <c r="B46" s="34">
        <v>41</v>
      </c>
      <c r="C46" s="32" t="s">
        <v>19</v>
      </c>
      <c r="D46" s="33" t="s">
        <v>48</v>
      </c>
      <c r="E46" s="32">
        <v>285600</v>
      </c>
      <c r="F46" s="32"/>
      <c r="G46" s="34" t="str">
        <f t="shared" si="0"/>
        <v>DEXLITE</v>
      </c>
      <c r="H46" s="35" t="e">
        <f>IF(C46="","",VLOOKUP(C46,'[1]MASTER LIST VEHICLE'!$C$4:$Q$156,15,FALSE))</f>
        <v>#N/A</v>
      </c>
      <c r="I46" s="32">
        <v>152</v>
      </c>
      <c r="J46" s="37">
        <v>43607</v>
      </c>
      <c r="K46" s="38">
        <v>300000</v>
      </c>
      <c r="L46" s="39">
        <f t="shared" si="1"/>
        <v>28.846153846153847</v>
      </c>
      <c r="M46" s="40" t="e">
        <f>IF(C46="","",VLOOKUP(C46,'[1]MASTER LIST VEHICLE'!$C$4:$AD$154,28,FALSE))</f>
        <v>#N/A</v>
      </c>
    </row>
    <row r="47" spans="2:13" s="4" customFormat="1" ht="15" x14ac:dyDescent="0.25">
      <c r="B47" s="34">
        <v>42</v>
      </c>
      <c r="C47" s="32" t="s">
        <v>35</v>
      </c>
      <c r="D47" s="33" t="str">
        <f>IF(C47="","",VLOOKUP(C47,'[1]MASTER LIST VEHICLE'!$C$4:$H$156,6,FALSE))</f>
        <v>TOYOTA FORTUNER</v>
      </c>
      <c r="E47" s="32"/>
      <c r="F47" s="32"/>
      <c r="G47" s="34" t="str">
        <f t="shared" si="0"/>
        <v>DEXLITE</v>
      </c>
      <c r="H47" s="35" t="str">
        <f>IF(C47="","",VLOOKUP(C47,'[1]MASTER LIST VEHICLE'!$C$4:$Q$156,15,FALSE))</f>
        <v>MANAGEMENT</v>
      </c>
      <c r="I47" s="36">
        <v>153</v>
      </c>
      <c r="J47" s="37">
        <v>43607</v>
      </c>
      <c r="K47" s="38">
        <v>450000</v>
      </c>
      <c r="L47" s="39">
        <f t="shared" si="1"/>
        <v>43.269230769230766</v>
      </c>
      <c r="M47" s="40" t="str">
        <f>IF(C47="","",VLOOKUP(C47,'[1]MASTER LIST VEHICLE'!$C$4:$AD$154,28,FALSE))</f>
        <v>7000003617/10C0299JA</v>
      </c>
    </row>
    <row r="48" spans="2:13" ht="12.75" x14ac:dyDescent="0.25">
      <c r="B48" s="25"/>
      <c r="C48" s="26" t="s">
        <v>45</v>
      </c>
      <c r="D48" s="26"/>
      <c r="E48" s="26"/>
      <c r="F48" s="26"/>
      <c r="G48" s="26"/>
      <c r="H48" s="27"/>
      <c r="I48" s="11"/>
      <c r="J48" s="11"/>
      <c r="K48" s="28">
        <f>SUM(K6:K47)</f>
        <v>15000000</v>
      </c>
      <c r="L48" s="11"/>
      <c r="M48" s="11"/>
    </row>
    <row r="52" spans="7:8" x14ac:dyDescent="0.25">
      <c r="G52" s="9" t="s">
        <v>28</v>
      </c>
      <c r="H52" s="10" t="s">
        <v>28</v>
      </c>
    </row>
  </sheetData>
  <autoFilter ref="A5:M48"/>
  <mergeCells count="1">
    <mergeCell ref="B3:M3"/>
  </mergeCells>
  <printOptions horizontalCentered="1"/>
  <pageMargins left="0.25" right="0" top="0.5" bottom="0.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4"/>
  <sheetViews>
    <sheetView showGridLines="0" view="pageBreakPreview" zoomScaleNormal="100" zoomScaleSheetLayoutView="100" workbookViewId="0">
      <pane xSplit="8" ySplit="5" topLeftCell="J39" activePane="bottomRight" state="frozen"/>
      <selection activeCell="C6" sqref="C6:M48"/>
      <selection pane="topRight" activeCell="C6" sqref="C6:M48"/>
      <selection pane="bottomLeft" activeCell="C6" sqref="C6:M48"/>
      <selection pane="bottomRight" activeCell="C6" sqref="C6:M48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35.140625" style="9" hidden="1" customWidth="1"/>
    <col min="7" max="7" width="11.42578125" style="9" customWidth="1"/>
    <col min="8" max="8" width="36.7109375" style="10" customWidth="1"/>
    <col min="9" max="9" width="10" style="9" customWidth="1"/>
    <col min="10" max="10" width="10.5703125" style="9" customWidth="1"/>
    <col min="11" max="11" width="11.5703125" style="9" customWidth="1"/>
    <col min="12" max="12" width="9.5703125" style="9" customWidth="1"/>
    <col min="13" max="13" width="24" style="9" customWidth="1"/>
    <col min="14" max="14" width="2.7109375" style="9" customWidth="1"/>
    <col min="15" max="17" width="9.140625" style="9"/>
    <col min="18" max="18" width="7" style="9" customWidth="1"/>
    <col min="19" max="16384" width="9.140625" style="9"/>
  </cols>
  <sheetData>
    <row r="1" spans="1:13" s="4" customFormat="1" ht="12" customHeight="1" x14ac:dyDescent="0.25">
      <c r="H1" s="5"/>
    </row>
    <row r="2" spans="1:13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pans="1:13" s="4" customFormat="1" ht="15.75" customHeight="1" x14ac:dyDescent="0.25">
      <c r="B3" s="140" t="s">
        <v>49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</row>
    <row r="5" spans="1:13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4</v>
      </c>
      <c r="G5" s="13" t="s">
        <v>22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29</v>
      </c>
      <c r="M5" s="13" t="s">
        <v>9</v>
      </c>
    </row>
    <row r="6" spans="1:13" s="7" customFormat="1" ht="15" customHeight="1" x14ac:dyDescent="0.25">
      <c r="A6" s="7" t="s">
        <v>28</v>
      </c>
      <c r="B6" s="31">
        <v>1</v>
      </c>
      <c r="C6" s="32" t="s">
        <v>33</v>
      </c>
      <c r="D6" s="33" t="str">
        <f>IF(C6="","",VLOOKUP(C6,'[1]MASTER LIST VEHICLE'!$C$4:$H$156,6,FALSE))</f>
        <v>TOYOTA AVANZA</v>
      </c>
      <c r="E6" s="32">
        <v>16004</v>
      </c>
      <c r="F6" s="32"/>
      <c r="G6" s="34" t="str">
        <f t="shared" ref="G6:G47" si="0">IF(D6="","",IF(OR(D6="TOYOTA KIJANG",D6="ISUZU PANTHER",D6="TOYOTA INNOVA",D6="TOYOTA FORTUNER",D6="FORD RANGER",D6="TOYOTA HILUX"),"DEXLITE","PERTALITE"))</f>
        <v>PERTALITE</v>
      </c>
      <c r="H6" s="35" t="str">
        <f>IF(C6="","",VLOOKUP(C6,'[1]MASTER LIST VEHICLE'!$C$4:$Q$156,15,FALSE))</f>
        <v>HC &amp; SUPPORT SERVICES</v>
      </c>
      <c r="I6" s="36">
        <v>154</v>
      </c>
      <c r="J6" s="37">
        <v>43608</v>
      </c>
      <c r="K6" s="38">
        <v>300000</v>
      </c>
      <c r="L6" s="39">
        <f>IF(G6="DEXLITE",K6/10400,IF(G6="PERTALITE",K6/7850,""))</f>
        <v>38.216560509554142</v>
      </c>
      <c r="M6" s="40" t="str">
        <f>IF(C6="","",VLOOKUP(C6,'[1]MASTER LIST VEHICLE'!$C$4:$AD$154,28,FALSE))</f>
        <v>7000003617/10C0299JB</v>
      </c>
    </row>
    <row r="7" spans="1:13" s="7" customFormat="1" ht="15" customHeight="1" x14ac:dyDescent="0.25">
      <c r="B7" s="31">
        <v>2</v>
      </c>
      <c r="C7" s="32" t="s">
        <v>21</v>
      </c>
      <c r="D7" s="33" t="str">
        <f>IF(C7="","",VLOOKUP(C7,'[1]MASTER LIST VEHICLE'!$C$4:$H$156,6,FALSE))</f>
        <v>ISUZU PANTHER</v>
      </c>
      <c r="E7" s="32">
        <v>134095</v>
      </c>
      <c r="F7" s="32"/>
      <c r="G7" s="34" t="str">
        <f t="shared" si="0"/>
        <v>DEXLITE</v>
      </c>
      <c r="H7" s="35" t="str">
        <f>IF(C7="","",VLOOKUP(C7,'[1]MASTER LIST VEHICLE'!$C$4:$Q$156,15,FALSE))</f>
        <v>HC &amp; SUPPORT SERVICES</v>
      </c>
      <c r="I7" s="32">
        <v>155</v>
      </c>
      <c r="J7" s="37">
        <v>43608</v>
      </c>
      <c r="K7" s="38">
        <v>400000</v>
      </c>
      <c r="L7" s="39">
        <f t="shared" ref="L7:L47" si="1">IF(G7="DEXLITE",K7/10400,IF(G7="PERTALITE",K7/7850,""))</f>
        <v>38.46153846153846</v>
      </c>
      <c r="M7" s="40" t="str">
        <f>IF(C7="","",VLOOKUP(C7,'[1]MASTER LIST VEHICLE'!$C$4:$AD$154,28,FALSE))</f>
        <v>7000003617/10C0299HV</v>
      </c>
    </row>
    <row r="8" spans="1:13" s="7" customFormat="1" ht="15" customHeight="1" x14ac:dyDescent="0.25">
      <c r="B8" s="31">
        <v>3</v>
      </c>
      <c r="C8" s="32" t="s">
        <v>17</v>
      </c>
      <c r="D8" s="33" t="str">
        <f>IF(C8="","",VLOOKUP(C8,'[1]MASTER LIST VEHICLE'!$C$4:$H$156,6,FALSE))</f>
        <v>FORD RANGER</v>
      </c>
      <c r="E8" s="32">
        <v>157847</v>
      </c>
      <c r="F8" s="32"/>
      <c r="G8" s="34" t="str">
        <f t="shared" si="0"/>
        <v>DEXLITE</v>
      </c>
      <c r="H8" s="35" t="str">
        <f>IF(C8="","",VLOOKUP(C8,'[1]MASTER LIST VEHICLE'!$C$4:$Q$156,15,FALSE))</f>
        <v>HC &amp; SUPPORT SERVICES</v>
      </c>
      <c r="I8" s="36">
        <v>156</v>
      </c>
      <c r="J8" s="37">
        <v>43609</v>
      </c>
      <c r="K8" s="38">
        <v>500000</v>
      </c>
      <c r="L8" s="39">
        <f t="shared" si="1"/>
        <v>48.07692307692308</v>
      </c>
      <c r="M8" s="40" t="str">
        <f>IF(C8="","",VLOOKUP(C8,'[1]MASTER LIST VEHICLE'!$C$4:$AD$154,28,FALSE))</f>
        <v>7000003617/10C0299JO</v>
      </c>
    </row>
    <row r="9" spans="1:13" s="4" customFormat="1" ht="14.25" customHeight="1" x14ac:dyDescent="0.25">
      <c r="B9" s="31">
        <v>4</v>
      </c>
      <c r="C9" s="32" t="s">
        <v>52</v>
      </c>
      <c r="D9" s="33" t="str">
        <f>IF(C9="","",VLOOKUP(C9,'[1]MASTER LIST VEHICLE'!$C$4:$H$156,6,FALSE))</f>
        <v>TOYOTA KIJANG</v>
      </c>
      <c r="E9" s="32"/>
      <c r="F9" s="41"/>
      <c r="G9" s="34" t="str">
        <f t="shared" si="0"/>
        <v>DEXLITE</v>
      </c>
      <c r="H9" s="35" t="str">
        <f>IF(C9="","",VLOOKUP(C9,'[1]MASTER LIST VEHICLE'!$C$4:$Q$156,15,FALSE))</f>
        <v>HC &amp; SUPPORT SERVICES</v>
      </c>
      <c r="I9" s="32">
        <v>157</v>
      </c>
      <c r="J9" s="37">
        <v>43609</v>
      </c>
      <c r="K9" s="38">
        <v>400000</v>
      </c>
      <c r="L9" s="39">
        <f t="shared" si="1"/>
        <v>38.46153846153846</v>
      </c>
      <c r="M9" s="40" t="str">
        <f>IF(C9="","",VLOOKUP(C9,'[1]MASTER LIST VEHICLE'!$C$4:$AD$154,28,FALSE))</f>
        <v>7000003617/10C0299JO</v>
      </c>
    </row>
    <row r="10" spans="1:13" s="7" customFormat="1" ht="15" customHeight="1" x14ac:dyDescent="0.25">
      <c r="B10" s="31">
        <v>5</v>
      </c>
      <c r="C10" s="32" t="s">
        <v>26</v>
      </c>
      <c r="D10" s="33" t="str">
        <f>IF(C10="","",VLOOKUP(C10,'[1]MASTER LIST VEHICLE'!$C$4:$H$156,6,FALSE))</f>
        <v>TOYOTA AVANZA</v>
      </c>
      <c r="E10" s="32">
        <v>229592</v>
      </c>
      <c r="F10" s="32"/>
      <c r="G10" s="34" t="str">
        <f t="shared" si="0"/>
        <v>PERTALITE</v>
      </c>
      <c r="H10" s="35" t="str">
        <f>IF(C10="","",VLOOKUP(C10,'[1]MASTER LIST VEHICLE'!$C$4:$Q$156,15,FALSE))</f>
        <v>HC &amp; SUPPORT SERVICES</v>
      </c>
      <c r="I10" s="36">
        <v>158</v>
      </c>
      <c r="J10" s="37">
        <v>43612</v>
      </c>
      <c r="K10" s="38">
        <v>300000</v>
      </c>
      <c r="L10" s="39">
        <f t="shared" si="1"/>
        <v>38.216560509554142</v>
      </c>
      <c r="M10" s="40" t="str">
        <f>IF(C10="","",VLOOKUP(C10,'[1]MASTER LIST VEHICLE'!$C$4:$AD$154,28,FALSE))</f>
        <v>7000003617/10C0299JO</v>
      </c>
    </row>
    <row r="11" spans="1:13" s="7" customFormat="1" ht="15" customHeight="1" x14ac:dyDescent="0.25">
      <c r="B11" s="31">
        <v>6</v>
      </c>
      <c r="C11" s="32" t="s">
        <v>21</v>
      </c>
      <c r="D11" s="33" t="str">
        <f>IF(C11="","",VLOOKUP(C11,'[1]MASTER LIST VEHICLE'!$C$4:$H$156,6,FALSE))</f>
        <v>ISUZU PANTHER</v>
      </c>
      <c r="E11" s="32">
        <v>13454</v>
      </c>
      <c r="F11" s="32"/>
      <c r="G11" s="34" t="str">
        <f t="shared" si="0"/>
        <v>DEXLITE</v>
      </c>
      <c r="H11" s="35" t="str">
        <f>IF(C11="","",VLOOKUP(C11,'[1]MASTER LIST VEHICLE'!$C$4:$Q$156,15,FALSE))</f>
        <v>HC &amp; SUPPORT SERVICES</v>
      </c>
      <c r="I11" s="32">
        <v>159</v>
      </c>
      <c r="J11" s="37">
        <v>43612</v>
      </c>
      <c r="K11" s="38">
        <v>350000</v>
      </c>
      <c r="L11" s="39">
        <f t="shared" si="1"/>
        <v>33.653846153846153</v>
      </c>
      <c r="M11" s="40" t="str">
        <f>IF(C11="","",VLOOKUP(C11,'[1]MASTER LIST VEHICLE'!$C$4:$AD$154,28,FALSE))</f>
        <v>7000003617/10C0299HV</v>
      </c>
    </row>
    <row r="12" spans="1:13" s="7" customFormat="1" ht="16.5" customHeight="1" x14ac:dyDescent="0.25">
      <c r="B12" s="31">
        <v>7</v>
      </c>
      <c r="C12" s="32" t="s">
        <v>52</v>
      </c>
      <c r="D12" s="33" t="str">
        <f>IF(C12="","",VLOOKUP(C12,'[1]MASTER LIST VEHICLE'!$C$4:$H$156,6,FALSE))</f>
        <v>TOYOTA KIJANG</v>
      </c>
      <c r="E12" s="32">
        <v>286384</v>
      </c>
      <c r="F12" s="32"/>
      <c r="G12" s="34" t="str">
        <f t="shared" si="0"/>
        <v>DEXLITE</v>
      </c>
      <c r="H12" s="35" t="str">
        <f>IF(C12="","",VLOOKUP(C12,'[1]MASTER LIST VEHICLE'!$C$4:$Q$156,15,FALSE))</f>
        <v>HC &amp; SUPPORT SERVICES</v>
      </c>
      <c r="I12" s="36">
        <v>160</v>
      </c>
      <c r="J12" s="37">
        <v>43612</v>
      </c>
      <c r="K12" s="38">
        <v>400000</v>
      </c>
      <c r="L12" s="39">
        <f t="shared" si="1"/>
        <v>38.46153846153846</v>
      </c>
      <c r="M12" s="40" t="str">
        <f>IF(C12="","",VLOOKUP(C12,'[1]MASTER LIST VEHICLE'!$C$4:$AD$154,28,FALSE))</f>
        <v>7000003617/10C0299JO</v>
      </c>
    </row>
    <row r="13" spans="1:13" s="8" customFormat="1" ht="14.25" customHeight="1" x14ac:dyDescent="0.25">
      <c r="B13" s="31">
        <v>8</v>
      </c>
      <c r="C13" s="41" t="s">
        <v>35</v>
      </c>
      <c r="D13" s="33" t="str">
        <f>IF(C13="","",VLOOKUP(C13,'[1]MASTER LIST VEHICLE'!$C$4:$H$156,6,FALSE))</f>
        <v>TOYOTA FORTUNER</v>
      </c>
      <c r="E13" s="32">
        <v>10395</v>
      </c>
      <c r="F13" s="32"/>
      <c r="G13" s="34" t="str">
        <f t="shared" si="0"/>
        <v>DEXLITE</v>
      </c>
      <c r="H13" s="35" t="str">
        <f>IF(C13="","",VLOOKUP(C13,'[1]MASTER LIST VEHICLE'!$C$4:$Q$156,15,FALSE))</f>
        <v>MANAGEMENT</v>
      </c>
      <c r="I13" s="32">
        <v>161</v>
      </c>
      <c r="J13" s="37">
        <v>43613</v>
      </c>
      <c r="K13" s="38">
        <v>450000</v>
      </c>
      <c r="L13" s="39">
        <f t="shared" si="1"/>
        <v>43.269230769230766</v>
      </c>
      <c r="M13" s="40" t="str">
        <f>IF(C13="","",VLOOKUP(C13,'[1]MASTER LIST VEHICLE'!$C$4:$AD$154,28,FALSE))</f>
        <v>7000003617/10C0299JA</v>
      </c>
    </row>
    <row r="14" spans="1:13" s="8" customFormat="1" ht="15" customHeight="1" x14ac:dyDescent="0.25">
      <c r="B14" s="31">
        <v>9</v>
      </c>
      <c r="C14" s="32" t="s">
        <v>13</v>
      </c>
      <c r="D14" s="33" t="str">
        <f>IF(C14="","",VLOOKUP(C14,'[1]MASTER LIST VEHICLE'!$C$4:$H$156,6,FALSE))</f>
        <v>ISUZU PANTHER</v>
      </c>
      <c r="E14" s="32">
        <v>111013</v>
      </c>
      <c r="F14" s="32"/>
      <c r="G14" s="34" t="str">
        <f t="shared" si="0"/>
        <v>DEXLITE</v>
      </c>
      <c r="H14" s="35" t="str">
        <f>IF(C14="","",VLOOKUP(C14,'[1]MASTER LIST VEHICLE'!$C$4:$Q$156,15,FALSE))</f>
        <v>FINANCE &amp; CONTRACT MANAGEMENT</v>
      </c>
      <c r="I14" s="36">
        <v>162</v>
      </c>
      <c r="J14" s="37">
        <v>43613</v>
      </c>
      <c r="K14" s="38">
        <v>400000</v>
      </c>
      <c r="L14" s="39">
        <f t="shared" si="1"/>
        <v>38.46153846153846</v>
      </c>
      <c r="M14" s="40" t="str">
        <f>IF(C14="","",VLOOKUP(C14,'[1]MASTER LIST VEHICLE'!$C$4:$AD$154,28,FALSE))</f>
        <v>7000003617/10C0299KB</v>
      </c>
    </row>
    <row r="15" spans="1:13" s="4" customFormat="1" ht="15" customHeight="1" x14ac:dyDescent="0.25">
      <c r="B15" s="31">
        <v>10</v>
      </c>
      <c r="C15" s="32" t="s">
        <v>11</v>
      </c>
      <c r="D15" s="33" t="str">
        <f>IF(C15="","",VLOOKUP(C15,'[1]MASTER LIST VEHICLE'!$C$4:$H$156,6,FALSE))</f>
        <v>TOYOTA FORTUNER</v>
      </c>
      <c r="E15" s="32"/>
      <c r="F15" s="32"/>
      <c r="G15" s="34" t="str">
        <f t="shared" si="0"/>
        <v>DEXLITE</v>
      </c>
      <c r="H15" s="35" t="str">
        <f>IF(C15="","",VLOOKUP(C15,'[1]MASTER LIST VEHICLE'!$C$4:$Q$156,15,FALSE))</f>
        <v>MANAGEMENT</v>
      </c>
      <c r="I15" s="32">
        <v>163</v>
      </c>
      <c r="J15" s="37">
        <v>43614</v>
      </c>
      <c r="K15" s="42">
        <v>400000</v>
      </c>
      <c r="L15" s="39">
        <f t="shared" si="1"/>
        <v>38.46153846153846</v>
      </c>
      <c r="M15" s="40" t="str">
        <f>IF(C15="","",VLOOKUP(C15,'[1]MASTER LIST VEHICLE'!$C$4:$AD$154,28,FALSE))</f>
        <v>7000003617/10C0299JA</v>
      </c>
    </row>
    <row r="16" spans="1:13" s="4" customFormat="1" ht="15" customHeight="1" x14ac:dyDescent="0.25">
      <c r="B16" s="31">
        <v>11</v>
      </c>
      <c r="C16" s="32" t="s">
        <v>12</v>
      </c>
      <c r="D16" s="33" t="str">
        <f>IF(C16="","",VLOOKUP(C16,'[1]MASTER LIST VEHICLE'!$C$4:$H$156,6,FALSE))</f>
        <v>FORD RANGER</v>
      </c>
      <c r="E16" s="32">
        <v>713777</v>
      </c>
      <c r="F16" s="32"/>
      <c r="G16" s="34" t="str">
        <f t="shared" si="0"/>
        <v>DEXLITE</v>
      </c>
      <c r="H16" s="35" t="str">
        <f>IF(C16="","",VLOOKUP(C16,'[1]MASTER LIST VEHICLE'!$C$4:$Q$156,15,FALSE))</f>
        <v>PARTS OPERATION &amp; DISTRIBUTION LOBU</v>
      </c>
      <c r="I16" s="36">
        <v>164</v>
      </c>
      <c r="J16" s="37">
        <v>43614</v>
      </c>
      <c r="K16" s="42">
        <v>350000</v>
      </c>
      <c r="L16" s="39">
        <f t="shared" si="1"/>
        <v>33.653846153846153</v>
      </c>
      <c r="M16" s="40" t="str">
        <f>IF(C16="","",VLOOKUP(C16,'[1]MASTER LIST VEHICLE'!$C$4:$AD$154,28,FALSE))</f>
        <v>7000003617/10C5030HY</v>
      </c>
    </row>
    <row r="17" spans="2:13" s="4" customFormat="1" ht="15" x14ac:dyDescent="0.25">
      <c r="B17" s="31">
        <v>12</v>
      </c>
      <c r="C17" s="41" t="s">
        <v>20</v>
      </c>
      <c r="D17" s="33" t="str">
        <f>IF(C17="","",VLOOKUP(C17,'[1]MASTER LIST VEHICLE'!$C$4:$H$156,6,FALSE))</f>
        <v>ISUZU PANTHER</v>
      </c>
      <c r="E17" s="32">
        <v>155250</v>
      </c>
      <c r="F17" s="32"/>
      <c r="G17" s="34" t="str">
        <f t="shared" si="0"/>
        <v>DEXLITE</v>
      </c>
      <c r="H17" s="35" t="str">
        <f>IF(C17="","",VLOOKUP(C17,'[1]MASTER LIST VEHICLE'!$C$4:$Q$156,15,FALSE))</f>
        <v>PARTS OPERATION &amp; DISTRIBUTION LOBU</v>
      </c>
      <c r="I17" s="32">
        <v>165</v>
      </c>
      <c r="J17" s="37">
        <v>43614</v>
      </c>
      <c r="K17" s="38">
        <v>350000</v>
      </c>
      <c r="L17" s="39">
        <f t="shared" si="1"/>
        <v>33.653846153846153</v>
      </c>
      <c r="M17" s="40" t="str">
        <f>IF(C17="","",VLOOKUP(C17,'[1]MASTER LIST VEHICLE'!$C$4:$AD$154,28,FALSE))</f>
        <v>7000003617/10C0230HY</v>
      </c>
    </row>
    <row r="18" spans="2:13" s="4" customFormat="1" ht="15" x14ac:dyDescent="0.25">
      <c r="B18" s="31">
        <v>13</v>
      </c>
      <c r="C18" s="32" t="s">
        <v>52</v>
      </c>
      <c r="D18" s="33" t="str">
        <f>IF(C18="","",VLOOKUP(C18,'[1]MASTER LIST VEHICLE'!$C$4:$H$156,6,FALSE))</f>
        <v>TOYOTA KIJANG</v>
      </c>
      <c r="E18" s="32">
        <v>286754</v>
      </c>
      <c r="F18" s="32"/>
      <c r="G18" s="34" t="str">
        <f t="shared" si="0"/>
        <v>DEXLITE</v>
      </c>
      <c r="H18" s="35" t="str">
        <f>IF(C18="","",VLOOKUP(C18,'[1]MASTER LIST VEHICLE'!$C$4:$Q$156,15,FALSE))</f>
        <v>HC &amp; SUPPORT SERVICES</v>
      </c>
      <c r="I18" s="36">
        <v>166</v>
      </c>
      <c r="J18" s="37">
        <v>43614</v>
      </c>
      <c r="K18" s="38">
        <v>350000</v>
      </c>
      <c r="L18" s="39">
        <f t="shared" si="1"/>
        <v>33.653846153846153</v>
      </c>
      <c r="M18" s="40" t="str">
        <f>IF(C18="","",VLOOKUP(C18,'[1]MASTER LIST VEHICLE'!$C$4:$AD$154,28,FALSE))</f>
        <v>7000003617/10C0299JO</v>
      </c>
    </row>
    <row r="19" spans="2:13" s="4" customFormat="1" ht="15" x14ac:dyDescent="0.25">
      <c r="B19" s="31">
        <v>14</v>
      </c>
      <c r="C19" s="32" t="s">
        <v>17</v>
      </c>
      <c r="D19" s="33" t="str">
        <f>IF(C19="","",VLOOKUP(C19,'[1]MASTER LIST VEHICLE'!$C$4:$H$156,6,FALSE))</f>
        <v>FORD RANGER</v>
      </c>
      <c r="E19" s="32">
        <v>1588858</v>
      </c>
      <c r="F19" s="32"/>
      <c r="G19" s="34" t="str">
        <f t="shared" si="0"/>
        <v>DEXLITE</v>
      </c>
      <c r="H19" s="35" t="str">
        <f>IF(C19="","",VLOOKUP(C19,'[1]MASTER LIST VEHICLE'!$C$4:$Q$156,15,FALSE))</f>
        <v>HC &amp; SUPPORT SERVICES</v>
      </c>
      <c r="I19" s="32">
        <v>167</v>
      </c>
      <c r="J19" s="37">
        <v>43616</v>
      </c>
      <c r="K19" s="42">
        <v>400000</v>
      </c>
      <c r="L19" s="39">
        <f t="shared" si="1"/>
        <v>38.46153846153846</v>
      </c>
      <c r="M19" s="40" t="str">
        <f>IF(C19="","",VLOOKUP(C19,'[1]MASTER LIST VEHICLE'!$C$4:$AD$154,28,FALSE))</f>
        <v>7000003617/10C0299JO</v>
      </c>
    </row>
    <row r="20" spans="2:13" s="4" customFormat="1" ht="15" x14ac:dyDescent="0.25">
      <c r="B20" s="31">
        <v>15</v>
      </c>
      <c r="C20" s="41" t="s">
        <v>21</v>
      </c>
      <c r="D20" s="33" t="str">
        <f>IF(C20="","",VLOOKUP(C20,'[1]MASTER LIST VEHICLE'!$C$4:$H$156,6,FALSE))</f>
        <v>ISUZU PANTHER</v>
      </c>
      <c r="E20" s="32"/>
      <c r="F20" s="32"/>
      <c r="G20" s="34" t="str">
        <f t="shared" si="0"/>
        <v>DEXLITE</v>
      </c>
      <c r="H20" s="35" t="str">
        <f>IF(C20="","",VLOOKUP(C20,'[1]MASTER LIST VEHICLE'!$C$4:$Q$156,15,FALSE))</f>
        <v>HC &amp; SUPPORT SERVICES</v>
      </c>
      <c r="I20" s="36">
        <v>168</v>
      </c>
      <c r="J20" s="37">
        <v>43616</v>
      </c>
      <c r="K20" s="38">
        <v>400000</v>
      </c>
      <c r="L20" s="39">
        <f t="shared" si="1"/>
        <v>38.46153846153846</v>
      </c>
      <c r="M20" s="40" t="str">
        <f>IF(C20="","",VLOOKUP(C20,'[1]MASTER LIST VEHICLE'!$C$4:$AD$154,28,FALSE))</f>
        <v>7000003617/10C0299HV</v>
      </c>
    </row>
    <row r="21" spans="2:13" s="4" customFormat="1" ht="15" x14ac:dyDescent="0.25">
      <c r="B21" s="31">
        <v>16</v>
      </c>
      <c r="C21" s="32" t="s">
        <v>33</v>
      </c>
      <c r="D21" s="33" t="str">
        <f>IF(C21="","",VLOOKUP(C21,'[1]MASTER LIST VEHICLE'!$C$4:$H$156,6,FALSE))</f>
        <v>TOYOTA AVANZA</v>
      </c>
      <c r="E21" s="32"/>
      <c r="F21" s="32"/>
      <c r="G21" s="34" t="str">
        <f t="shared" si="0"/>
        <v>PERTALITE</v>
      </c>
      <c r="H21" s="35" t="str">
        <f>IF(C21="","",VLOOKUP(C21,'[1]MASTER LIST VEHICLE'!$C$4:$Q$156,15,FALSE))</f>
        <v>HC &amp; SUPPORT SERVICES</v>
      </c>
      <c r="I21" s="32">
        <v>169</v>
      </c>
      <c r="J21" s="37">
        <v>43617</v>
      </c>
      <c r="K21" s="38">
        <v>200000</v>
      </c>
      <c r="L21" s="39">
        <f t="shared" si="1"/>
        <v>25.477707006369428</v>
      </c>
      <c r="M21" s="40" t="str">
        <f>IF(C21="","",VLOOKUP(C21,'[1]MASTER LIST VEHICLE'!$C$4:$AD$154,28,FALSE))</f>
        <v>7000003617/10C0299JB</v>
      </c>
    </row>
    <row r="22" spans="2:13" s="4" customFormat="1" ht="15" x14ac:dyDescent="0.25">
      <c r="B22" s="31">
        <v>17</v>
      </c>
      <c r="C22" s="32" t="s">
        <v>17</v>
      </c>
      <c r="D22" s="33" t="str">
        <f>IF(C22="","",VLOOKUP(C22,'[1]MASTER LIST VEHICLE'!$C$4:$H$156,6,FALSE))</f>
        <v>FORD RANGER</v>
      </c>
      <c r="E22" s="32"/>
      <c r="F22" s="32"/>
      <c r="G22" s="34" t="str">
        <f t="shared" si="0"/>
        <v>DEXLITE</v>
      </c>
      <c r="H22" s="35" t="str">
        <f>IF(C22="","",VLOOKUP(C22,'[1]MASTER LIST VEHICLE'!$C$4:$Q$156,15,FALSE))</f>
        <v>HC &amp; SUPPORT SERVICES</v>
      </c>
      <c r="I22" s="36">
        <v>170</v>
      </c>
      <c r="J22" s="37">
        <v>43618</v>
      </c>
      <c r="K22" s="42">
        <v>300000</v>
      </c>
      <c r="L22" s="39">
        <f t="shared" si="1"/>
        <v>28.846153846153847</v>
      </c>
      <c r="M22" s="40" t="str">
        <f>IF(C22="","",VLOOKUP(C22,'[1]MASTER LIST VEHICLE'!$C$4:$AD$154,28,FALSE))</f>
        <v>7000003617/10C0299JO</v>
      </c>
    </row>
    <row r="23" spans="2:13" s="4" customFormat="1" ht="15" x14ac:dyDescent="0.25">
      <c r="B23" s="31">
        <v>18</v>
      </c>
      <c r="C23" s="32" t="s">
        <v>52</v>
      </c>
      <c r="D23" s="33" t="str">
        <f>IF(C23="","",VLOOKUP(C23,'[1]MASTER LIST VEHICLE'!$C$4:$H$156,6,FALSE))</f>
        <v>TOYOTA KIJANG</v>
      </c>
      <c r="E23" s="32">
        <v>287118</v>
      </c>
      <c r="F23" s="32"/>
      <c r="G23" s="34" t="str">
        <f t="shared" si="0"/>
        <v>DEXLITE</v>
      </c>
      <c r="H23" s="35" t="str">
        <f>IF(C23="","",VLOOKUP(C23,'[1]MASTER LIST VEHICLE'!$C$4:$Q$156,15,FALSE))</f>
        <v>HC &amp; SUPPORT SERVICES</v>
      </c>
      <c r="I23" s="32">
        <v>171</v>
      </c>
      <c r="J23" s="37">
        <v>43618</v>
      </c>
      <c r="K23" s="38">
        <v>300000</v>
      </c>
      <c r="L23" s="39">
        <f t="shared" si="1"/>
        <v>28.846153846153847</v>
      </c>
      <c r="M23" s="40" t="str">
        <f>IF(C23="","",VLOOKUP(C23,'[1]MASTER LIST VEHICLE'!$C$4:$AD$154,28,FALSE))</f>
        <v>7000003617/10C0299JO</v>
      </c>
    </row>
    <row r="24" spans="2:13" s="4" customFormat="1" ht="15" x14ac:dyDescent="0.25">
      <c r="B24" s="31">
        <v>19</v>
      </c>
      <c r="C24" s="32" t="s">
        <v>21</v>
      </c>
      <c r="D24" s="33" t="str">
        <f>IF(C24="","",VLOOKUP(C24,'[1]MASTER LIST VEHICLE'!$C$4:$H$156,6,FALSE))</f>
        <v>ISUZU PANTHER</v>
      </c>
      <c r="E24" s="32">
        <v>135498</v>
      </c>
      <c r="F24" s="32"/>
      <c r="G24" s="34" t="str">
        <f t="shared" si="0"/>
        <v>DEXLITE</v>
      </c>
      <c r="H24" s="35" t="str">
        <f>IF(C24="","",VLOOKUP(C24,'[1]MASTER LIST VEHICLE'!$C$4:$Q$156,15,FALSE))</f>
        <v>HC &amp; SUPPORT SERVICES</v>
      </c>
      <c r="I24" s="36">
        <v>172</v>
      </c>
      <c r="J24" s="37">
        <v>43619</v>
      </c>
      <c r="K24" s="38">
        <v>300000</v>
      </c>
      <c r="L24" s="39">
        <f t="shared" si="1"/>
        <v>28.846153846153847</v>
      </c>
      <c r="M24" s="40" t="str">
        <f>IF(C24="","",VLOOKUP(C24,'[1]MASTER LIST VEHICLE'!$C$4:$AD$154,28,FALSE))</f>
        <v>7000003617/10C0299HV</v>
      </c>
    </row>
    <row r="25" spans="2:13" s="4" customFormat="1" ht="15" x14ac:dyDescent="0.25">
      <c r="B25" s="31">
        <v>20</v>
      </c>
      <c r="C25" s="32" t="s">
        <v>13</v>
      </c>
      <c r="D25" s="34" t="str">
        <f>IF(C25="","",VLOOKUP(C25,'[1]MASTER LIST VEHICLE'!$C$4:$H$156,6,FALSE))</f>
        <v>ISUZU PANTHER</v>
      </c>
      <c r="E25" s="32">
        <v>111538</v>
      </c>
      <c r="F25" s="32"/>
      <c r="G25" s="34" t="str">
        <f t="shared" si="0"/>
        <v>DEXLITE</v>
      </c>
      <c r="H25" s="35" t="str">
        <f>IF(C25="","",VLOOKUP(C25,'[1]MASTER LIST VEHICLE'!$C$4:$Q$156,15,FALSE))</f>
        <v>FINANCE &amp; CONTRACT MANAGEMENT</v>
      </c>
      <c r="I25" s="32">
        <v>173</v>
      </c>
      <c r="J25" s="37">
        <v>43619</v>
      </c>
      <c r="K25" s="42">
        <v>300000</v>
      </c>
      <c r="L25" s="39">
        <f t="shared" si="1"/>
        <v>28.846153846153847</v>
      </c>
      <c r="M25" s="40" t="str">
        <f>IF(C25="","",VLOOKUP(C25,'[1]MASTER LIST VEHICLE'!$C$4:$AD$154,28,FALSE))</f>
        <v>7000003617/10C0299KB</v>
      </c>
    </row>
    <row r="26" spans="2:13" s="4" customFormat="1" ht="15" x14ac:dyDescent="0.25">
      <c r="B26" s="31">
        <v>21</v>
      </c>
      <c r="C26" s="32" t="s">
        <v>35</v>
      </c>
      <c r="D26" s="34" t="str">
        <f>IF(C26="","",VLOOKUP(C26,'[1]MASTER LIST VEHICLE'!$C$4:$H$156,6,FALSE))</f>
        <v>TOYOTA FORTUNER</v>
      </c>
      <c r="E26" s="32">
        <v>10936</v>
      </c>
      <c r="F26" s="46"/>
      <c r="G26" s="34" t="str">
        <f t="shared" si="0"/>
        <v>DEXLITE</v>
      </c>
      <c r="H26" s="43" t="str">
        <f>IF(C26="","",VLOOKUP(C26,'[1]MASTER LIST VEHICLE'!$C$4:$Q$156,15,FALSE))</f>
        <v>MANAGEMENT</v>
      </c>
      <c r="I26" s="36">
        <v>174</v>
      </c>
      <c r="J26" s="37">
        <v>43620</v>
      </c>
      <c r="K26" s="38">
        <v>500000</v>
      </c>
      <c r="L26" s="47">
        <f t="shared" si="1"/>
        <v>48.07692307692308</v>
      </c>
      <c r="M26" s="34" t="str">
        <f>IF(C26="","",VLOOKUP(C26,'[1]MASTER LIST VEHICLE'!$C$4:$AD$154,28,FALSE))</f>
        <v>7000003617/10C0299JA</v>
      </c>
    </row>
    <row r="27" spans="2:13" s="4" customFormat="1" ht="15" x14ac:dyDescent="0.25">
      <c r="B27" s="31">
        <v>22</v>
      </c>
      <c r="C27" s="32" t="s">
        <v>52</v>
      </c>
      <c r="D27" s="33" t="str">
        <f>IF(C27="","",VLOOKUP(C27,'[1]MASTER LIST VEHICLE'!$C$4:$H$156,6,FALSE))</f>
        <v>TOYOTA KIJANG</v>
      </c>
      <c r="E27" s="32">
        <v>287289</v>
      </c>
      <c r="F27" s="32"/>
      <c r="G27" s="34" t="str">
        <f t="shared" si="0"/>
        <v>DEXLITE</v>
      </c>
      <c r="H27" s="35" t="str">
        <f>IF(C27="","",VLOOKUP(C27,'[1]MASTER LIST VEHICLE'!$C$4:$Q$156,15,FALSE))</f>
        <v>HC &amp; SUPPORT SERVICES</v>
      </c>
      <c r="I27" s="32">
        <v>175</v>
      </c>
      <c r="J27" s="37">
        <v>43620</v>
      </c>
      <c r="K27" s="38">
        <v>300000</v>
      </c>
      <c r="L27" s="39">
        <f t="shared" si="1"/>
        <v>28.846153846153847</v>
      </c>
      <c r="M27" s="40" t="str">
        <f>IF(C27="","",VLOOKUP(C27,'[1]MASTER LIST VEHICLE'!$C$4:$AD$154,28,FALSE))</f>
        <v>7000003617/10C0299JO</v>
      </c>
    </row>
    <row r="28" spans="2:13" s="4" customFormat="1" ht="15" x14ac:dyDescent="0.25">
      <c r="B28" s="31">
        <v>23</v>
      </c>
      <c r="C28" s="32" t="s">
        <v>14</v>
      </c>
      <c r="D28" s="33" t="str">
        <f>IF(C28="","",VLOOKUP(C28,'[1]MASTER LIST VEHICLE'!$C$4:$H$156,6,FALSE))</f>
        <v>ISUZU PANTHER</v>
      </c>
      <c r="E28" s="32">
        <v>130311</v>
      </c>
      <c r="F28" s="32"/>
      <c r="G28" s="34" t="str">
        <f t="shared" si="0"/>
        <v>DEXLITE</v>
      </c>
      <c r="H28" s="35" t="str">
        <f>IF(C28="","",VLOOKUP(C28,'[1]MASTER LIST VEHICLE'!$C$4:$Q$156,15,FALSE))</f>
        <v>CRC</v>
      </c>
      <c r="I28" s="36">
        <v>176</v>
      </c>
      <c r="J28" s="37">
        <v>43621</v>
      </c>
      <c r="K28" s="38">
        <v>350000</v>
      </c>
      <c r="L28" s="39">
        <f t="shared" si="1"/>
        <v>33.653846153846153</v>
      </c>
      <c r="M28" s="40" t="str">
        <f>IF(C28="","",VLOOKUP(C28,'[1]MASTER LIST VEHICLE'!$C$4:$AD$154,28,FALSE))</f>
        <v>7000003617/10C0299JO</v>
      </c>
    </row>
    <row r="29" spans="2:13" s="4" customFormat="1" ht="15" x14ac:dyDescent="0.25">
      <c r="B29" s="31">
        <v>24</v>
      </c>
      <c r="C29" s="32" t="s">
        <v>20</v>
      </c>
      <c r="D29" s="33" t="str">
        <f>IF(C29="","",VLOOKUP(C29,'[1]MASTER LIST VEHICLE'!$C$4:$H$156,6,FALSE))</f>
        <v>ISUZU PANTHER</v>
      </c>
      <c r="E29" s="32"/>
      <c r="F29" s="32"/>
      <c r="G29" s="34" t="str">
        <f t="shared" si="0"/>
        <v>DEXLITE</v>
      </c>
      <c r="H29" s="35" t="str">
        <f>IF(C29="","",VLOOKUP(C29,'[1]MASTER LIST VEHICLE'!$C$4:$Q$156,15,FALSE))</f>
        <v>PARTS OPERATION &amp; DISTRIBUTION LOBU</v>
      </c>
      <c r="I29" s="32">
        <v>177</v>
      </c>
      <c r="J29" s="37">
        <v>43622</v>
      </c>
      <c r="K29" s="38">
        <v>300000</v>
      </c>
      <c r="L29" s="39">
        <f t="shared" si="1"/>
        <v>28.846153846153847</v>
      </c>
      <c r="M29" s="40" t="str">
        <f>IF(C29="","",VLOOKUP(C29,'[1]MASTER LIST VEHICLE'!$C$4:$AD$154,28,FALSE))</f>
        <v>7000003617/10C0230HY</v>
      </c>
    </row>
    <row r="30" spans="2:13" s="4" customFormat="1" ht="15" x14ac:dyDescent="0.25">
      <c r="B30" s="31">
        <v>25</v>
      </c>
      <c r="C30" s="32" t="s">
        <v>17</v>
      </c>
      <c r="D30" s="33" t="str">
        <f>IF(C30="","",VLOOKUP(C30,'[1]MASTER LIST VEHICLE'!$C$4:$H$156,6,FALSE))</f>
        <v>FORD RANGER</v>
      </c>
      <c r="E30" s="32">
        <v>158832</v>
      </c>
      <c r="F30" s="32"/>
      <c r="G30" s="34" t="str">
        <f t="shared" si="0"/>
        <v>DEXLITE</v>
      </c>
      <c r="H30" s="35" t="str">
        <f>IF(C30="","",VLOOKUP(C30,'[1]MASTER LIST VEHICLE'!$C$4:$Q$156,15,FALSE))</f>
        <v>HC &amp; SUPPORT SERVICES</v>
      </c>
      <c r="I30" s="36">
        <v>178</v>
      </c>
      <c r="J30" s="37">
        <v>43622</v>
      </c>
      <c r="K30" s="38">
        <v>400000</v>
      </c>
      <c r="L30" s="39">
        <f t="shared" si="1"/>
        <v>38.46153846153846</v>
      </c>
      <c r="M30" s="40" t="str">
        <f>IF(C30="","",VLOOKUP(C30,'[1]MASTER LIST VEHICLE'!$C$4:$AD$154,28,FALSE))</f>
        <v>7000003617/10C0299JO</v>
      </c>
    </row>
    <row r="31" spans="2:13" s="4" customFormat="1" ht="15" x14ac:dyDescent="0.25">
      <c r="B31" s="31">
        <v>26</v>
      </c>
      <c r="C31" s="32" t="s">
        <v>21</v>
      </c>
      <c r="D31" s="33" t="str">
        <f>IF(C31="","",VLOOKUP(C31,'[1]MASTER LIST VEHICLE'!$C$4:$H$156,6,FALSE))</f>
        <v>ISUZU PANTHER</v>
      </c>
      <c r="E31" s="32">
        <v>135938</v>
      </c>
      <c r="F31" s="32"/>
      <c r="G31" s="34" t="str">
        <f t="shared" si="0"/>
        <v>DEXLITE</v>
      </c>
      <c r="H31" s="35" t="str">
        <f>IF(C31="","",VLOOKUP(C31,'[1]MASTER LIST VEHICLE'!$C$4:$Q$156,15,FALSE))</f>
        <v>HC &amp; SUPPORT SERVICES</v>
      </c>
      <c r="I31" s="32">
        <v>179</v>
      </c>
      <c r="J31" s="37">
        <v>43622</v>
      </c>
      <c r="K31" s="38">
        <v>300000</v>
      </c>
      <c r="L31" s="39">
        <f t="shared" si="1"/>
        <v>28.846153846153847</v>
      </c>
      <c r="M31" s="40" t="str">
        <f>IF(C31="","",VLOOKUP(C31,'[1]MASTER LIST VEHICLE'!$C$4:$AD$154,28,FALSE))</f>
        <v>7000003617/10C0299HV</v>
      </c>
    </row>
    <row r="32" spans="2:13" s="4" customFormat="1" ht="15" x14ac:dyDescent="0.25">
      <c r="B32" s="31">
        <v>27</v>
      </c>
      <c r="C32" s="32" t="s">
        <v>52</v>
      </c>
      <c r="D32" s="33" t="str">
        <f>IF(C32="","",VLOOKUP(C32,'[1]MASTER LIST VEHICLE'!$C$4:$H$156,6,FALSE))</f>
        <v>TOYOTA KIJANG</v>
      </c>
      <c r="E32" s="32">
        <v>287919</v>
      </c>
      <c r="F32" s="32"/>
      <c r="G32" s="34" t="str">
        <f t="shared" si="0"/>
        <v>DEXLITE</v>
      </c>
      <c r="H32" s="35" t="str">
        <f>IF(C32="","",VLOOKUP(C32,'[1]MASTER LIST VEHICLE'!$C$4:$Q$156,15,FALSE))</f>
        <v>HC &amp; SUPPORT SERVICES</v>
      </c>
      <c r="I32" s="36">
        <v>180</v>
      </c>
      <c r="J32" s="37">
        <v>43623</v>
      </c>
      <c r="K32" s="42">
        <v>400000</v>
      </c>
      <c r="L32" s="39">
        <f t="shared" si="1"/>
        <v>38.46153846153846</v>
      </c>
      <c r="M32" s="40" t="str">
        <f>IF(C32="","",VLOOKUP(C32,'[1]MASTER LIST VEHICLE'!$C$4:$AD$154,28,FALSE))</f>
        <v>7000003617/10C0299JO</v>
      </c>
    </row>
    <row r="33" spans="2:13" s="4" customFormat="1" ht="15" x14ac:dyDescent="0.25">
      <c r="B33" s="31">
        <v>28</v>
      </c>
      <c r="C33" s="41" t="s">
        <v>33</v>
      </c>
      <c r="D33" s="33" t="str">
        <f>IF(C33="","",VLOOKUP(C33,'[1]MASTER LIST VEHICLE'!$C$4:$H$156,6,FALSE))</f>
        <v>TOYOTA AVANZA</v>
      </c>
      <c r="E33" s="32"/>
      <c r="F33" s="32"/>
      <c r="G33" s="34" t="str">
        <f t="shared" si="0"/>
        <v>PERTALITE</v>
      </c>
      <c r="H33" s="35" t="str">
        <f>IF(C33="","",VLOOKUP(C33,'[1]MASTER LIST VEHICLE'!$C$4:$Q$156,15,FALSE))</f>
        <v>HC &amp; SUPPORT SERVICES</v>
      </c>
      <c r="I33" s="32">
        <v>181</v>
      </c>
      <c r="J33" s="37">
        <v>43626</v>
      </c>
      <c r="K33" s="38">
        <v>300000</v>
      </c>
      <c r="L33" s="39">
        <f t="shared" si="1"/>
        <v>38.216560509554142</v>
      </c>
      <c r="M33" s="40" t="str">
        <f>IF(C33="","",VLOOKUP(C33,'[1]MASTER LIST VEHICLE'!$C$4:$AD$154,28,FALSE))</f>
        <v>7000003617/10C0299JB</v>
      </c>
    </row>
    <row r="34" spans="2:13" s="4" customFormat="1" ht="15" x14ac:dyDescent="0.25">
      <c r="B34" s="31">
        <v>29</v>
      </c>
      <c r="C34" s="41" t="s">
        <v>21</v>
      </c>
      <c r="D34" s="33" t="str">
        <f>IF(C34="","",VLOOKUP(C34,'[1]MASTER LIST VEHICLE'!$C$4:$H$156,6,FALSE))</f>
        <v>ISUZU PANTHER</v>
      </c>
      <c r="E34" s="32"/>
      <c r="F34" s="32"/>
      <c r="G34" s="34" t="str">
        <f t="shared" si="0"/>
        <v>DEXLITE</v>
      </c>
      <c r="H34" s="35" t="str">
        <f>IF(C34="","",VLOOKUP(C34,'[1]MASTER LIST VEHICLE'!$C$4:$Q$156,15,FALSE))</f>
        <v>HC &amp; SUPPORT SERVICES</v>
      </c>
      <c r="I34" s="36">
        <v>182</v>
      </c>
      <c r="J34" s="37">
        <v>43625</v>
      </c>
      <c r="K34" s="42">
        <v>300000</v>
      </c>
      <c r="L34" s="39">
        <f t="shared" si="1"/>
        <v>28.846153846153847</v>
      </c>
      <c r="M34" s="40" t="str">
        <f>IF(C34="","",VLOOKUP(C34,'[1]MASTER LIST VEHICLE'!$C$4:$AD$154,28,FALSE))</f>
        <v>7000003617/10C0299HV</v>
      </c>
    </row>
    <row r="35" spans="2:13" s="4" customFormat="1" ht="15" x14ac:dyDescent="0.25">
      <c r="B35" s="31">
        <v>30</v>
      </c>
      <c r="C35" s="32" t="s">
        <v>13</v>
      </c>
      <c r="D35" s="33" t="str">
        <f>IF(C35="","",VLOOKUP(C35,'[1]MASTER LIST VEHICLE'!$C$4:$H$156,6,FALSE))</f>
        <v>ISUZU PANTHER</v>
      </c>
      <c r="E35" s="32"/>
      <c r="F35" s="32"/>
      <c r="G35" s="34" t="str">
        <f t="shared" si="0"/>
        <v>DEXLITE</v>
      </c>
      <c r="H35" s="35" t="str">
        <f>IF(C35="","",VLOOKUP(C35,'[1]MASTER LIST VEHICLE'!$C$4:$Q$156,15,FALSE))</f>
        <v>FINANCE &amp; CONTRACT MANAGEMENT</v>
      </c>
      <c r="I35" s="32">
        <v>183</v>
      </c>
      <c r="J35" s="37">
        <v>43626</v>
      </c>
      <c r="K35" s="38">
        <v>350000</v>
      </c>
      <c r="L35" s="39">
        <f t="shared" si="1"/>
        <v>33.653846153846153</v>
      </c>
      <c r="M35" s="40" t="str">
        <f>IF(C35="","",VLOOKUP(C35,'[1]MASTER LIST VEHICLE'!$C$4:$AD$154,28,FALSE))</f>
        <v>7000003617/10C0299KB</v>
      </c>
    </row>
    <row r="36" spans="2:13" s="4" customFormat="1" ht="15" x14ac:dyDescent="0.25">
      <c r="B36" s="31">
        <v>31</v>
      </c>
      <c r="C36" s="32" t="s">
        <v>52</v>
      </c>
      <c r="D36" s="33" t="str">
        <f>IF(C36="","",VLOOKUP(C36,'[1]MASTER LIST VEHICLE'!$C$4:$H$156,6,FALSE))</f>
        <v>TOYOTA KIJANG</v>
      </c>
      <c r="E36" s="32"/>
      <c r="F36" s="32"/>
      <c r="G36" s="34" t="str">
        <f t="shared" si="0"/>
        <v>DEXLITE</v>
      </c>
      <c r="H36" s="35" t="str">
        <f>IF(C36="","",VLOOKUP(C36,'[1]MASTER LIST VEHICLE'!$C$4:$Q$156,15,FALSE))</f>
        <v>HC &amp; SUPPORT SERVICES</v>
      </c>
      <c r="I36" s="36">
        <v>184</v>
      </c>
      <c r="J36" s="37">
        <v>43626</v>
      </c>
      <c r="K36" s="38">
        <v>400000</v>
      </c>
      <c r="L36" s="39">
        <f t="shared" si="1"/>
        <v>38.46153846153846</v>
      </c>
      <c r="M36" s="40" t="str">
        <f>IF(C36="","",VLOOKUP(C36,'[1]MASTER LIST VEHICLE'!$C$4:$AD$154,28,FALSE))</f>
        <v>7000003617/10C0299JO</v>
      </c>
    </row>
    <row r="37" spans="2:13" s="4" customFormat="1" ht="15" x14ac:dyDescent="0.25">
      <c r="B37" s="31">
        <v>32</v>
      </c>
      <c r="C37" s="32" t="s">
        <v>20</v>
      </c>
      <c r="D37" s="33" t="str">
        <f>IF(C37="","",VLOOKUP(C37,'[1]MASTER LIST VEHICLE'!$C$4:$H$156,6,FALSE))</f>
        <v>ISUZU PANTHER</v>
      </c>
      <c r="E37" s="32">
        <v>10604</v>
      </c>
      <c r="F37" s="32"/>
      <c r="G37" s="34" t="str">
        <f t="shared" si="0"/>
        <v>DEXLITE</v>
      </c>
      <c r="H37" s="35" t="str">
        <f>IF(C37="","",VLOOKUP(C37,'[1]MASTER LIST VEHICLE'!$C$4:$Q$156,15,FALSE))</f>
        <v>PARTS OPERATION &amp; DISTRIBUTION LOBU</v>
      </c>
      <c r="I37" s="32">
        <v>185</v>
      </c>
      <c r="J37" s="37">
        <v>43627</v>
      </c>
      <c r="K37" s="42">
        <v>400000</v>
      </c>
      <c r="L37" s="39">
        <f t="shared" si="1"/>
        <v>38.46153846153846</v>
      </c>
      <c r="M37" s="40" t="str">
        <f>IF(C37="","",VLOOKUP(C37,'[1]MASTER LIST VEHICLE'!$C$4:$AD$154,28,FALSE))</f>
        <v>7000003617/10C0230HY</v>
      </c>
    </row>
    <row r="38" spans="2:13" s="4" customFormat="1" ht="15" x14ac:dyDescent="0.25">
      <c r="B38" s="31">
        <v>33</v>
      </c>
      <c r="C38" s="41" t="s">
        <v>35</v>
      </c>
      <c r="D38" s="33" t="str">
        <f>IF(C38="","",VLOOKUP(C38,'[1]MASTER LIST VEHICLE'!$C$4:$H$156,6,FALSE))</f>
        <v>TOYOTA FORTUNER</v>
      </c>
      <c r="E38" s="32">
        <v>11302</v>
      </c>
      <c r="F38" s="32"/>
      <c r="G38" s="34" t="str">
        <f t="shared" si="0"/>
        <v>DEXLITE</v>
      </c>
      <c r="H38" s="35" t="str">
        <f>IF(C38="","",VLOOKUP(C38,'[1]MASTER LIST VEHICLE'!$C$4:$Q$156,15,FALSE))</f>
        <v>MANAGEMENT</v>
      </c>
      <c r="I38" s="32">
        <v>186</v>
      </c>
      <c r="J38" s="37">
        <v>43628</v>
      </c>
      <c r="K38" s="38">
        <v>400000</v>
      </c>
      <c r="L38" s="39">
        <f t="shared" si="1"/>
        <v>38.46153846153846</v>
      </c>
      <c r="M38" s="40" t="str">
        <f>IF(C38="","",VLOOKUP(C38,'[1]MASTER LIST VEHICLE'!$C$4:$AD$154,28,FALSE))</f>
        <v>7000003617/10C0299JA</v>
      </c>
    </row>
    <row r="39" spans="2:13" s="4" customFormat="1" ht="15" x14ac:dyDescent="0.25">
      <c r="B39" s="31">
        <v>34</v>
      </c>
      <c r="C39" s="32" t="s">
        <v>52</v>
      </c>
      <c r="D39" s="33" t="str">
        <f>IF(C39="","",VLOOKUP(C39,'[1]MASTER LIST VEHICLE'!$C$4:$H$156,6,FALSE))</f>
        <v>TOYOTA KIJANG</v>
      </c>
      <c r="E39" s="32">
        <v>288717</v>
      </c>
      <c r="F39" s="32"/>
      <c r="G39" s="34" t="str">
        <f t="shared" si="0"/>
        <v>DEXLITE</v>
      </c>
      <c r="H39" s="35" t="str">
        <f>IF(C39="","",VLOOKUP(C39,'[1]MASTER LIST VEHICLE'!$C$4:$Q$156,15,FALSE))</f>
        <v>HC &amp; SUPPORT SERVICES</v>
      </c>
      <c r="I39" s="36">
        <v>187</v>
      </c>
      <c r="J39" s="37">
        <v>43628</v>
      </c>
      <c r="K39" s="38">
        <v>300000</v>
      </c>
      <c r="L39" s="39">
        <f t="shared" si="1"/>
        <v>28.846153846153847</v>
      </c>
      <c r="M39" s="40" t="str">
        <f>IF(C39="","",VLOOKUP(C39,'[1]MASTER LIST VEHICLE'!$C$4:$AD$154,28,FALSE))</f>
        <v>7000003617/10C0299JO</v>
      </c>
    </row>
    <row r="40" spans="2:13" s="4" customFormat="1" ht="15" x14ac:dyDescent="0.25">
      <c r="B40" s="31">
        <v>35</v>
      </c>
      <c r="C40" s="32" t="s">
        <v>21</v>
      </c>
      <c r="D40" s="33" t="str">
        <f>IF(C40="","",VLOOKUP(C40,'[1]MASTER LIST VEHICLE'!$C$4:$H$156,6,FALSE))</f>
        <v>ISUZU PANTHER</v>
      </c>
      <c r="E40" s="32">
        <v>136827</v>
      </c>
      <c r="F40" s="32"/>
      <c r="G40" s="34" t="str">
        <f t="shared" si="0"/>
        <v>DEXLITE</v>
      </c>
      <c r="H40" s="35" t="str">
        <f>IF(C40="","",VLOOKUP(C40,'[1]MASTER LIST VEHICLE'!$C$4:$Q$156,15,FALSE))</f>
        <v>HC &amp; SUPPORT SERVICES</v>
      </c>
      <c r="I40" s="32">
        <v>188</v>
      </c>
      <c r="J40" s="37">
        <v>43629</v>
      </c>
      <c r="K40" s="42">
        <v>400000</v>
      </c>
      <c r="L40" s="39">
        <f t="shared" si="1"/>
        <v>38.46153846153846</v>
      </c>
      <c r="M40" s="40" t="str">
        <f>IF(C40="","",VLOOKUP(C40,'[1]MASTER LIST VEHICLE'!$C$4:$AD$154,28,FALSE))</f>
        <v>7000003617/10C0299HV</v>
      </c>
    </row>
    <row r="41" spans="2:13" s="4" customFormat="1" ht="15" x14ac:dyDescent="0.25">
      <c r="B41" s="31">
        <v>36</v>
      </c>
      <c r="C41" s="41" t="s">
        <v>11</v>
      </c>
      <c r="D41" s="33" t="str">
        <f>IF(C41="","",VLOOKUP(C41,'[1]MASTER LIST VEHICLE'!$C$4:$H$156,6,FALSE))</f>
        <v>TOYOTA FORTUNER</v>
      </c>
      <c r="E41" s="32">
        <v>91000</v>
      </c>
      <c r="F41" s="32"/>
      <c r="G41" s="34" t="str">
        <f t="shared" si="0"/>
        <v>DEXLITE</v>
      </c>
      <c r="H41" s="35" t="str">
        <f>IF(C41="","",VLOOKUP(C41,'[1]MASTER LIST VEHICLE'!$C$4:$Q$156,15,FALSE))</f>
        <v>MANAGEMENT</v>
      </c>
      <c r="I41" s="36">
        <v>189</v>
      </c>
      <c r="J41" s="37">
        <v>43630</v>
      </c>
      <c r="K41" s="38">
        <v>300000</v>
      </c>
      <c r="L41" s="39">
        <f t="shared" si="1"/>
        <v>28.846153846153847</v>
      </c>
      <c r="M41" s="40" t="str">
        <f>IF(C41="","",VLOOKUP(C41,'[1]MASTER LIST VEHICLE'!$C$4:$AD$154,28,FALSE))</f>
        <v>7000003617/10C0299JA</v>
      </c>
    </row>
    <row r="42" spans="2:13" s="4" customFormat="1" ht="15" x14ac:dyDescent="0.25">
      <c r="B42" s="31">
        <v>37</v>
      </c>
      <c r="C42" s="32" t="s">
        <v>10</v>
      </c>
      <c r="D42" s="33" t="str">
        <f>IF(C42="","",VLOOKUP(C42,'[1]MASTER LIST VEHICLE'!$C$4:$H$156,6,FALSE))</f>
        <v>TOYOTA FORTUNER</v>
      </c>
      <c r="E42" s="32">
        <v>61263</v>
      </c>
      <c r="F42" s="32"/>
      <c r="G42" s="34" t="str">
        <f t="shared" si="0"/>
        <v>DEXLITE</v>
      </c>
      <c r="H42" s="35" t="str">
        <f>IF(C42="","",VLOOKUP(C42,'[1]MASTER LIST VEHICLE'!$C$4:$Q$156,15,FALSE))</f>
        <v>MANAGEMENT</v>
      </c>
      <c r="I42" s="32">
        <v>190</v>
      </c>
      <c r="J42" s="37">
        <v>43630</v>
      </c>
      <c r="K42" s="38">
        <v>300000</v>
      </c>
      <c r="L42" s="39">
        <f t="shared" si="1"/>
        <v>28.846153846153847</v>
      </c>
      <c r="M42" s="40" t="str">
        <f>IF(C42="","",VLOOKUP(C42,'[1]MASTER LIST VEHICLE'!$C$4:$AD$154,28,FALSE))</f>
        <v>7000003617/10C0299JO</v>
      </c>
    </row>
    <row r="43" spans="2:13" s="4" customFormat="1" ht="15" x14ac:dyDescent="0.25">
      <c r="B43" s="31">
        <v>38</v>
      </c>
      <c r="C43" s="32" t="s">
        <v>13</v>
      </c>
      <c r="D43" s="33" t="str">
        <f>IF(C43="","",VLOOKUP(C43,'[1]MASTER LIST VEHICLE'!$C$4:$H$156,6,FALSE))</f>
        <v>ISUZU PANTHER</v>
      </c>
      <c r="E43" s="32">
        <v>112298</v>
      </c>
      <c r="F43" s="32"/>
      <c r="G43" s="34" t="str">
        <f t="shared" si="0"/>
        <v>DEXLITE</v>
      </c>
      <c r="H43" s="43" t="str">
        <f>IF(C43="","",VLOOKUP(C43,'[1]MASTER LIST VEHICLE'!$C$4:$Q$156,15,FALSE))</f>
        <v>FINANCE &amp; CONTRACT MANAGEMENT</v>
      </c>
      <c r="I43" s="36">
        <v>191</v>
      </c>
      <c r="J43" s="37">
        <v>43630</v>
      </c>
      <c r="K43" s="42">
        <v>250000</v>
      </c>
      <c r="L43" s="39">
        <f t="shared" si="1"/>
        <v>24.03846153846154</v>
      </c>
      <c r="M43" s="40" t="str">
        <f>IF(C43="","",VLOOKUP(C43,'[1]MASTER LIST VEHICLE'!$C$4:$AD$154,28,FALSE))</f>
        <v>7000003617/10C0299KB</v>
      </c>
    </row>
    <row r="44" spans="2:13" s="4" customFormat="1" ht="15" x14ac:dyDescent="0.25">
      <c r="B44" s="31">
        <v>39</v>
      </c>
      <c r="C44" s="41" t="s">
        <v>15</v>
      </c>
      <c r="D44" s="33" t="str">
        <f>IF(C44="","",VLOOKUP(C44,'[1]MASTER LIST VEHICLE'!$C$4:$H$156,6,FALSE))</f>
        <v>TOYOTA INNOVA</v>
      </c>
      <c r="E44" s="32"/>
      <c r="F44" s="32"/>
      <c r="G44" s="34" t="str">
        <f t="shared" si="0"/>
        <v>DEXLITE</v>
      </c>
      <c r="H44" s="35" t="str">
        <f>IF(C44="","",VLOOKUP(C44,'[1]MASTER LIST VEHICLE'!$C$4:$Q$156,15,FALSE))</f>
        <v>MANAGEMENT</v>
      </c>
      <c r="I44" s="32">
        <v>192</v>
      </c>
      <c r="J44" s="37">
        <v>43630</v>
      </c>
      <c r="K44" s="38">
        <v>300000</v>
      </c>
      <c r="L44" s="39">
        <f t="shared" si="1"/>
        <v>28.846153846153847</v>
      </c>
      <c r="M44" s="40" t="str">
        <f>IF(C44="","",VLOOKUP(C44,'[1]MASTER LIST VEHICLE'!$C$4:$AD$154,28,FALSE))</f>
        <v>7000003617/10C0299JA</v>
      </c>
    </row>
    <row r="45" spans="2:13" s="4" customFormat="1" ht="15" x14ac:dyDescent="0.25">
      <c r="B45" s="31">
        <v>40</v>
      </c>
      <c r="C45" s="32" t="s">
        <v>17</v>
      </c>
      <c r="D45" s="33" t="str">
        <f>IF(C45="","",VLOOKUP(C45,'[1]MASTER LIST VEHICLE'!$C$4:$H$156,6,FALSE))</f>
        <v>FORD RANGER</v>
      </c>
      <c r="E45" s="32">
        <v>159309</v>
      </c>
      <c r="F45" s="32"/>
      <c r="G45" s="34" t="str">
        <f t="shared" si="0"/>
        <v>DEXLITE</v>
      </c>
      <c r="H45" s="35" t="str">
        <f>IF(C45="","",VLOOKUP(C45,'[1]MASTER LIST VEHICLE'!$C$4:$Q$156,15,FALSE))</f>
        <v>HC &amp; SUPPORT SERVICES</v>
      </c>
      <c r="I45" s="36">
        <v>193</v>
      </c>
      <c r="J45" s="37">
        <v>43631</v>
      </c>
      <c r="K45" s="42">
        <v>400000</v>
      </c>
      <c r="L45" s="39">
        <f t="shared" si="1"/>
        <v>38.46153846153846</v>
      </c>
      <c r="M45" s="40" t="str">
        <f>IF(C45="","",VLOOKUP(C45,'[1]MASTER LIST VEHICLE'!$C$4:$AD$154,28,FALSE))</f>
        <v>7000003617/10C0299JO</v>
      </c>
    </row>
    <row r="46" spans="2:13" s="4" customFormat="1" ht="15" x14ac:dyDescent="0.25">
      <c r="B46" s="31">
        <v>41</v>
      </c>
      <c r="C46" s="32" t="s">
        <v>19</v>
      </c>
      <c r="D46" s="33" t="s">
        <v>48</v>
      </c>
      <c r="E46" s="32"/>
      <c r="F46" s="32"/>
      <c r="G46" s="34" t="str">
        <f t="shared" si="0"/>
        <v>DEXLITE</v>
      </c>
      <c r="H46" s="35" t="e">
        <f>IF(C46="","",VLOOKUP(C46,'[1]MASTER LIST VEHICLE'!$C$4:$Q$156,15,FALSE))</f>
        <v>#N/A</v>
      </c>
      <c r="I46" s="32">
        <v>194</v>
      </c>
      <c r="J46" s="37">
        <v>43631</v>
      </c>
      <c r="K46" s="38">
        <v>400000</v>
      </c>
      <c r="L46" s="39">
        <f t="shared" si="1"/>
        <v>38.46153846153846</v>
      </c>
      <c r="M46" s="40" t="e">
        <f>IF(C46="","",VLOOKUP(C46,'[1]MASTER LIST VEHICLE'!$C$4:$AD$154,28,FALSE))</f>
        <v>#N/A</v>
      </c>
    </row>
    <row r="47" spans="2:13" s="4" customFormat="1" ht="15" x14ac:dyDescent="0.25">
      <c r="B47" s="31">
        <v>42</v>
      </c>
      <c r="C47" s="32" t="s">
        <v>21</v>
      </c>
      <c r="D47" s="33" t="str">
        <f>IF(C47="","",VLOOKUP(C47,'[1]MASTER LIST VEHICLE'!$C$4:$H$156,6,FALSE))</f>
        <v>ISUZU PANTHER</v>
      </c>
      <c r="E47" s="32"/>
      <c r="F47" s="32"/>
      <c r="G47" s="34" t="str">
        <f t="shared" si="0"/>
        <v>DEXLITE</v>
      </c>
      <c r="H47" s="35" t="str">
        <f>IF(C47="","",VLOOKUP(C47,'[1]MASTER LIST VEHICLE'!$C$4:$Q$156,15,FALSE))</f>
        <v>HC &amp; SUPPORT SERVICES</v>
      </c>
      <c r="I47" s="36">
        <v>195</v>
      </c>
      <c r="J47" s="37">
        <v>43631</v>
      </c>
      <c r="K47" s="38">
        <v>300000</v>
      </c>
      <c r="L47" s="39">
        <f t="shared" si="1"/>
        <v>28.846153846153847</v>
      </c>
      <c r="M47" s="40" t="str">
        <f>IF(C47="","",VLOOKUP(C47,'[1]MASTER LIST VEHICLE'!$C$4:$AD$154,28,FALSE))</f>
        <v>7000003617/10C0299HV</v>
      </c>
    </row>
    <row r="48" spans="2:13" ht="15" x14ac:dyDescent="0.25">
      <c r="B48" s="31">
        <v>43</v>
      </c>
      <c r="C48" s="32" t="s">
        <v>13</v>
      </c>
      <c r="D48" s="33" t="str">
        <f>IF(C48="","",VLOOKUP(C48,'[1]MASTER LIST VEHICLE'!$C$4:$H$156,6,FALSE))</f>
        <v>ISUZU PANTHER</v>
      </c>
      <c r="E48" s="32">
        <v>112702</v>
      </c>
      <c r="F48" s="32"/>
      <c r="G48" s="34" t="str">
        <f t="shared" ref="G48" si="2">IF(D48="","",IF(OR(D48="TOYOTA KIJANG",D48="ISUZU PANTHER",D48="TOYOTA INNOVA",D48="TOYOTA FORTUNER",D48="FORD RANGER",D48="TOYOTA HILUX"),"DEXLITE","PERTALITE"))</f>
        <v>DEXLITE</v>
      </c>
      <c r="H48" s="35" t="str">
        <f>IF(C48="","",VLOOKUP(C48,'[1]MASTER LIST VEHICLE'!$C$4:$Q$156,15,FALSE))</f>
        <v>FINANCE &amp; CONTRACT MANAGEMENT</v>
      </c>
      <c r="I48" s="36">
        <v>196</v>
      </c>
      <c r="J48" s="37">
        <v>43633</v>
      </c>
      <c r="K48" s="38">
        <v>200000</v>
      </c>
      <c r="L48" s="39">
        <f t="shared" ref="L48" si="3">IF(G48="DEXLITE",K48/10400,IF(G48="PERTALITE",K48/7850,""))</f>
        <v>19.23076923076923</v>
      </c>
      <c r="M48" s="40" t="str">
        <f>IF(C48="","",VLOOKUP(C48,'[1]MASTER LIST VEHICLE'!$C$4:$AD$154,28,FALSE))</f>
        <v>7000003617/10C0299KB</v>
      </c>
    </row>
    <row r="49" spans="7:12" ht="15" x14ac:dyDescent="0.25">
      <c r="K49" s="45">
        <f>SUM(K6:K48)</f>
        <v>15000000</v>
      </c>
    </row>
    <row r="51" spans="7:12" x14ac:dyDescent="0.25">
      <c r="G51" s="9" t="s">
        <v>28</v>
      </c>
      <c r="H51" s="10" t="s">
        <v>28</v>
      </c>
    </row>
    <row r="54" spans="7:12" x14ac:dyDescent="0.25">
      <c r="L54" s="9" t="s">
        <v>28</v>
      </c>
    </row>
  </sheetData>
  <autoFilter ref="A5:M49"/>
  <mergeCells count="1">
    <mergeCell ref="B3:M3"/>
  </mergeCells>
  <printOptions horizontalCentered="1"/>
  <pageMargins left="0.25" right="0" top="0.5" bottom="0.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7"/>
  <sheetViews>
    <sheetView showGridLines="0" view="pageBreakPreview" zoomScaleNormal="100" zoomScaleSheetLayoutView="100" workbookViewId="0">
      <pane xSplit="8" ySplit="5" topLeftCell="I42" activePane="bottomRight" state="frozen"/>
      <selection activeCell="C6" sqref="C6:M48"/>
      <selection pane="topRight" activeCell="C6" sqref="C6:M48"/>
      <selection pane="bottomLeft" activeCell="C6" sqref="C6:M48"/>
      <selection pane="bottomRight" activeCell="C6" sqref="C6:M48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2.85546875" style="9" customWidth="1"/>
    <col min="4" max="4" width="17.85546875" style="9" customWidth="1"/>
    <col min="5" max="5" width="9.5703125" style="9" customWidth="1"/>
    <col min="6" max="6" width="35.140625" style="9" hidden="1" customWidth="1"/>
    <col min="7" max="7" width="11.42578125" style="9" customWidth="1"/>
    <col min="8" max="8" width="37.7109375" style="10" customWidth="1"/>
    <col min="9" max="9" width="10" style="9" customWidth="1"/>
    <col min="10" max="10" width="10.5703125" style="9" customWidth="1"/>
    <col min="11" max="11" width="11.5703125" style="9" customWidth="1"/>
    <col min="12" max="12" width="9.5703125" style="9" customWidth="1"/>
    <col min="13" max="13" width="24" style="9" customWidth="1"/>
    <col min="14" max="14" width="2.7109375" style="9" customWidth="1"/>
    <col min="15" max="17" width="9.140625" style="9"/>
    <col min="18" max="18" width="7" style="9" customWidth="1"/>
    <col min="19" max="16384" width="9.140625" style="9"/>
  </cols>
  <sheetData>
    <row r="1" spans="1:13" s="4" customFormat="1" ht="12" customHeight="1" x14ac:dyDescent="0.25">
      <c r="H1" s="5"/>
    </row>
    <row r="2" spans="1:13" s="4" customFormat="1" ht="12" customHeight="1" x14ac:dyDescent="0.25"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pans="1:13" s="4" customFormat="1" ht="15.75" customHeight="1" x14ac:dyDescent="0.25">
      <c r="B3" s="140" t="s">
        <v>50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s="4" customFormat="1" ht="4.5" customHeight="1" x14ac:dyDescent="0.25"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</row>
    <row r="5" spans="1:13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4</v>
      </c>
      <c r="G5" s="13" t="s">
        <v>22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29</v>
      </c>
      <c r="M5" s="13" t="s">
        <v>9</v>
      </c>
    </row>
    <row r="6" spans="1:13" s="7" customFormat="1" ht="15" customHeight="1" x14ac:dyDescent="0.25">
      <c r="A6" s="7" t="s">
        <v>28</v>
      </c>
      <c r="B6" s="34">
        <v>1</v>
      </c>
      <c r="C6" s="32" t="s">
        <v>14</v>
      </c>
      <c r="D6" s="33" t="str">
        <f>IF(C6="","",VLOOKUP(C6,'[1]MASTER LIST VEHICLE'!$C$4:$H$156,6,FALSE))</f>
        <v>ISUZU PANTHER</v>
      </c>
      <c r="E6" s="32"/>
      <c r="F6" s="32"/>
      <c r="G6" s="34" t="str">
        <f t="shared" ref="G6:G48" si="0">IF(D6="","",IF(OR(D6="TOYOTA KIJANG",D6="ISUZU PANTHER",D6="TOYOTA INNOVA",D6="TOYOTA FORTUNER",D6="FORD RANGER",D6="TOYOTA HILUX"),"DEXLITE","PERTALITE"))</f>
        <v>DEXLITE</v>
      </c>
      <c r="H6" s="35" t="str">
        <f>IF(C6="","",VLOOKUP(C6,'[1]MASTER LIST VEHICLE'!$C$4:$Q$156,15,FALSE))</f>
        <v>CRC</v>
      </c>
      <c r="I6" s="36">
        <v>197</v>
      </c>
      <c r="J6" s="37">
        <v>43633</v>
      </c>
      <c r="K6" s="38">
        <v>300000</v>
      </c>
      <c r="L6" s="39">
        <f>IF(G6="DEXLITE",K6/10400,IF(G6="PERTALITE",K6/7850,""))</f>
        <v>28.846153846153847</v>
      </c>
      <c r="M6" s="40" t="str">
        <f>IF(C6="","",VLOOKUP(C6,'[1]MASTER LIST VEHICLE'!$C$4:$AD$154,28,FALSE))</f>
        <v>7000003617/10C0299JO</v>
      </c>
    </row>
    <row r="7" spans="1:13" s="7" customFormat="1" ht="15" customHeight="1" x14ac:dyDescent="0.25">
      <c r="B7" s="34">
        <v>2</v>
      </c>
      <c r="C7" s="32" t="s">
        <v>12</v>
      </c>
      <c r="D7" s="33" t="str">
        <f>IF(C7="","",VLOOKUP(C7,'[1]MASTER LIST VEHICLE'!$C$4:$H$156,6,FALSE))</f>
        <v>FORD RANGER</v>
      </c>
      <c r="E7" s="32">
        <v>71692</v>
      </c>
      <c r="F7" s="32"/>
      <c r="G7" s="34" t="str">
        <f t="shared" si="0"/>
        <v>DEXLITE</v>
      </c>
      <c r="H7" s="35" t="str">
        <f>IF(C7="","",VLOOKUP(C7,'[1]MASTER LIST VEHICLE'!$C$4:$Q$156,15,FALSE))</f>
        <v>PARTS OPERATION &amp; DISTRIBUTION LOBU</v>
      </c>
      <c r="I7" s="32">
        <v>198</v>
      </c>
      <c r="J7" s="37">
        <v>43634</v>
      </c>
      <c r="K7" s="38">
        <v>400000</v>
      </c>
      <c r="L7" s="39">
        <f t="shared" ref="L7:L48" si="1">IF(G7="DEXLITE",K7/10400,IF(G7="PERTALITE",K7/7850,""))</f>
        <v>38.46153846153846</v>
      </c>
      <c r="M7" s="40" t="str">
        <f>IF(C7="","",VLOOKUP(C7,'[1]MASTER LIST VEHICLE'!$C$4:$AD$154,28,FALSE))</f>
        <v>7000003617/10C5030HY</v>
      </c>
    </row>
    <row r="8" spans="1:13" s="7" customFormat="1" ht="15" customHeight="1" x14ac:dyDescent="0.25">
      <c r="B8" s="34">
        <v>3</v>
      </c>
      <c r="C8" s="32" t="s">
        <v>52</v>
      </c>
      <c r="D8" s="33" t="str">
        <f>IF(C8="","",VLOOKUP(C8,'[1]MASTER LIST VEHICLE'!$C$4:$H$156,6,FALSE))</f>
        <v>TOYOTA KIJANG</v>
      </c>
      <c r="E8" s="32"/>
      <c r="F8" s="32"/>
      <c r="G8" s="34" t="str">
        <f t="shared" si="0"/>
        <v>DEXLITE</v>
      </c>
      <c r="H8" s="35" t="str">
        <f>IF(C8="","",VLOOKUP(C8,'[1]MASTER LIST VEHICLE'!$C$4:$Q$156,15,FALSE))</f>
        <v>HC &amp; SUPPORT SERVICES</v>
      </c>
      <c r="I8" s="36">
        <v>199</v>
      </c>
      <c r="J8" s="37">
        <v>43635</v>
      </c>
      <c r="K8" s="38">
        <v>300000</v>
      </c>
      <c r="L8" s="39">
        <f t="shared" si="1"/>
        <v>28.846153846153847</v>
      </c>
      <c r="M8" s="40" t="str">
        <f>IF(C8="","",VLOOKUP(C8,'[1]MASTER LIST VEHICLE'!$C$4:$AD$154,28,FALSE))</f>
        <v>7000003617/10C0299JO</v>
      </c>
    </row>
    <row r="9" spans="1:13" s="4" customFormat="1" ht="14.25" customHeight="1" x14ac:dyDescent="0.25">
      <c r="B9" s="34">
        <v>4</v>
      </c>
      <c r="C9" s="32" t="s">
        <v>20</v>
      </c>
      <c r="D9" s="33" t="str">
        <f>IF(C9="","",VLOOKUP(C9,'[1]MASTER LIST VEHICLE'!$C$4:$H$156,6,FALSE))</f>
        <v>ISUZU PANTHER</v>
      </c>
      <c r="E9" s="32">
        <v>156420</v>
      </c>
      <c r="F9" s="41"/>
      <c r="G9" s="34" t="str">
        <f t="shared" si="0"/>
        <v>DEXLITE</v>
      </c>
      <c r="H9" s="35" t="str">
        <f>IF(C9="","",VLOOKUP(C9,'[1]MASTER LIST VEHICLE'!$C$4:$Q$156,15,FALSE))</f>
        <v>PARTS OPERATION &amp; DISTRIBUTION LOBU</v>
      </c>
      <c r="I9" s="32">
        <v>200</v>
      </c>
      <c r="J9" s="37">
        <v>43635</v>
      </c>
      <c r="K9" s="38">
        <v>300000</v>
      </c>
      <c r="L9" s="39">
        <f t="shared" si="1"/>
        <v>28.846153846153847</v>
      </c>
      <c r="M9" s="40" t="str">
        <f>IF(C9="","",VLOOKUP(C9,'[1]MASTER LIST VEHICLE'!$C$4:$AD$154,28,FALSE))</f>
        <v>7000003617/10C0230HY</v>
      </c>
    </row>
    <row r="10" spans="1:13" s="7" customFormat="1" ht="15" customHeight="1" x14ac:dyDescent="0.25">
      <c r="B10" s="34">
        <v>5</v>
      </c>
      <c r="C10" s="32" t="s">
        <v>17</v>
      </c>
      <c r="D10" s="33" t="str">
        <f>IF(C10="","",VLOOKUP(C10,'[1]MASTER LIST VEHICLE'!$C$4:$H$156,6,FALSE))</f>
        <v>FORD RANGER</v>
      </c>
      <c r="E10" s="32">
        <v>159444</v>
      </c>
      <c r="F10" s="32"/>
      <c r="G10" s="34" t="str">
        <f t="shared" si="0"/>
        <v>DEXLITE</v>
      </c>
      <c r="H10" s="35" t="str">
        <f>IF(C10="","",VLOOKUP(C10,'[1]MASTER LIST VEHICLE'!$C$4:$Q$156,15,FALSE))</f>
        <v>HC &amp; SUPPORT SERVICES</v>
      </c>
      <c r="I10" s="36">
        <v>1</v>
      </c>
      <c r="J10" s="37">
        <v>43635</v>
      </c>
      <c r="K10" s="38">
        <v>300000</v>
      </c>
      <c r="L10" s="39">
        <f t="shared" si="1"/>
        <v>28.846153846153847</v>
      </c>
      <c r="M10" s="40" t="str">
        <f>IF(C10="","",VLOOKUP(C10,'[1]MASTER LIST VEHICLE'!$C$4:$AD$154,28,FALSE))</f>
        <v>7000003617/10C0299JO</v>
      </c>
    </row>
    <row r="11" spans="1:13" s="7" customFormat="1" ht="15" customHeight="1" x14ac:dyDescent="0.25">
      <c r="B11" s="34">
        <v>6</v>
      </c>
      <c r="C11" s="32" t="s">
        <v>35</v>
      </c>
      <c r="D11" s="33" t="str">
        <f>IF(C11="","",VLOOKUP(C11,'[1]MASTER LIST VEHICLE'!$C$4:$H$156,6,FALSE))</f>
        <v>TOYOTA FORTUNER</v>
      </c>
      <c r="E11" s="32">
        <v>11707</v>
      </c>
      <c r="F11" s="32"/>
      <c r="G11" s="34" t="str">
        <f t="shared" si="0"/>
        <v>DEXLITE</v>
      </c>
      <c r="H11" s="35" t="str">
        <f>IF(C11="","",VLOOKUP(C11,'[1]MASTER LIST VEHICLE'!$C$4:$Q$156,15,FALSE))</f>
        <v>MANAGEMENT</v>
      </c>
      <c r="I11" s="32">
        <v>2</v>
      </c>
      <c r="J11" s="37">
        <v>43635</v>
      </c>
      <c r="K11" s="38">
        <v>400000</v>
      </c>
      <c r="L11" s="39">
        <f t="shared" si="1"/>
        <v>38.46153846153846</v>
      </c>
      <c r="M11" s="40" t="str">
        <f>IF(C11="","",VLOOKUP(C11,'[1]MASTER LIST VEHICLE'!$C$4:$AD$154,28,FALSE))</f>
        <v>7000003617/10C0299JA</v>
      </c>
    </row>
    <row r="12" spans="1:13" s="7" customFormat="1" ht="16.5" customHeight="1" x14ac:dyDescent="0.25">
      <c r="B12" s="34">
        <v>7</v>
      </c>
      <c r="C12" s="32" t="s">
        <v>21</v>
      </c>
      <c r="D12" s="33" t="str">
        <f>IF(C12="","",VLOOKUP(C12,'[1]MASTER LIST VEHICLE'!$C$4:$H$156,6,FALSE))</f>
        <v>ISUZU PANTHER</v>
      </c>
      <c r="E12" s="32">
        <v>137663</v>
      </c>
      <c r="F12" s="32"/>
      <c r="G12" s="34" t="str">
        <f t="shared" si="0"/>
        <v>DEXLITE</v>
      </c>
      <c r="H12" s="35" t="str">
        <f>IF(C12="","",VLOOKUP(C12,'[1]MASTER LIST VEHICLE'!$C$4:$Q$156,15,FALSE))</f>
        <v>HC &amp; SUPPORT SERVICES</v>
      </c>
      <c r="I12" s="36">
        <v>3</v>
      </c>
      <c r="J12" s="37">
        <v>43636</v>
      </c>
      <c r="K12" s="38">
        <v>250000</v>
      </c>
      <c r="L12" s="39">
        <f t="shared" si="1"/>
        <v>24.03846153846154</v>
      </c>
      <c r="M12" s="40" t="str">
        <f>IF(C12="","",VLOOKUP(C12,'[1]MASTER LIST VEHICLE'!$C$4:$AD$154,28,FALSE))</f>
        <v>7000003617/10C0299HV</v>
      </c>
    </row>
    <row r="13" spans="1:13" s="8" customFormat="1" ht="14.25" customHeight="1" x14ac:dyDescent="0.25">
      <c r="B13" s="34">
        <v>8</v>
      </c>
      <c r="C13" s="41" t="s">
        <v>33</v>
      </c>
      <c r="D13" s="33" t="str">
        <f>IF(C13="","",VLOOKUP(C13,'[1]MASTER LIST VEHICLE'!$C$4:$H$156,6,FALSE))</f>
        <v>TOYOTA AVANZA</v>
      </c>
      <c r="E13" s="32">
        <v>17088</v>
      </c>
      <c r="F13" s="32"/>
      <c r="G13" s="34" t="str">
        <f t="shared" si="0"/>
        <v>PERTALITE</v>
      </c>
      <c r="H13" s="35" t="str">
        <f>IF(C13="","",VLOOKUP(C13,'[1]MASTER LIST VEHICLE'!$C$4:$Q$156,15,FALSE))</f>
        <v>HC &amp; SUPPORT SERVICES</v>
      </c>
      <c r="I13" s="32">
        <v>4</v>
      </c>
      <c r="J13" s="37">
        <v>43636</v>
      </c>
      <c r="K13" s="38">
        <v>250000</v>
      </c>
      <c r="L13" s="39">
        <f t="shared" si="1"/>
        <v>31.847133757961782</v>
      </c>
      <c r="M13" s="40" t="str">
        <f>IF(C13="","",VLOOKUP(C13,'[1]MASTER LIST VEHICLE'!$C$4:$AD$154,28,FALSE))</f>
        <v>7000003617/10C0299JB</v>
      </c>
    </row>
    <row r="14" spans="1:13" s="8" customFormat="1" ht="15" customHeight="1" x14ac:dyDescent="0.25">
      <c r="B14" s="34">
        <v>9</v>
      </c>
      <c r="C14" s="32" t="s">
        <v>13</v>
      </c>
      <c r="D14" s="33" t="str">
        <f>IF(C14="","",VLOOKUP(C14,'[1]MASTER LIST VEHICLE'!$C$4:$H$156,6,FALSE))</f>
        <v>ISUZU PANTHER</v>
      </c>
      <c r="E14" s="32">
        <v>112896</v>
      </c>
      <c r="F14" s="32"/>
      <c r="G14" s="34" t="str">
        <f t="shared" si="0"/>
        <v>DEXLITE</v>
      </c>
      <c r="H14" s="35" t="str">
        <f>IF(C14="","",VLOOKUP(C14,'[1]MASTER LIST VEHICLE'!$C$4:$Q$156,15,FALSE))</f>
        <v>FINANCE &amp; CONTRACT MANAGEMENT</v>
      </c>
      <c r="I14" s="36">
        <v>5</v>
      </c>
      <c r="J14" s="37">
        <v>43636</v>
      </c>
      <c r="K14" s="38">
        <v>200000</v>
      </c>
      <c r="L14" s="39">
        <f t="shared" si="1"/>
        <v>19.23076923076923</v>
      </c>
      <c r="M14" s="40" t="str">
        <f>IF(C14="","",VLOOKUP(C14,'[1]MASTER LIST VEHICLE'!$C$4:$AD$154,28,FALSE))</f>
        <v>7000003617/10C0299KB</v>
      </c>
    </row>
    <row r="15" spans="1:13" s="4" customFormat="1" ht="15" customHeight="1" x14ac:dyDescent="0.25">
      <c r="B15" s="34">
        <v>10</v>
      </c>
      <c r="C15" s="32" t="s">
        <v>52</v>
      </c>
      <c r="D15" s="33" t="str">
        <f>IF(C15="","",VLOOKUP(C15,'[1]MASTER LIST VEHICLE'!$C$4:$H$156,6,FALSE))</f>
        <v>TOYOTA KIJANG</v>
      </c>
      <c r="E15" s="32">
        <v>289942</v>
      </c>
      <c r="F15" s="32"/>
      <c r="G15" s="34" t="str">
        <f t="shared" si="0"/>
        <v>DEXLITE</v>
      </c>
      <c r="H15" s="35" t="str">
        <f>IF(C15="","",VLOOKUP(C15,'[1]MASTER LIST VEHICLE'!$C$4:$Q$156,15,FALSE))</f>
        <v>HC &amp; SUPPORT SERVICES</v>
      </c>
      <c r="I15" s="32">
        <v>6</v>
      </c>
      <c r="J15" s="37">
        <v>43637</v>
      </c>
      <c r="K15" s="42">
        <v>300000</v>
      </c>
      <c r="L15" s="39">
        <f t="shared" si="1"/>
        <v>28.846153846153847</v>
      </c>
      <c r="M15" s="40" t="str">
        <f>IF(C15="","",VLOOKUP(C15,'[1]MASTER LIST VEHICLE'!$C$4:$AD$154,28,FALSE))</f>
        <v>7000003617/10C0299JO</v>
      </c>
    </row>
    <row r="16" spans="1:13" s="4" customFormat="1" ht="15" customHeight="1" x14ac:dyDescent="0.25">
      <c r="B16" s="34">
        <v>11</v>
      </c>
      <c r="C16" s="32" t="s">
        <v>11</v>
      </c>
      <c r="D16" s="33" t="str">
        <f>IF(C16="","",VLOOKUP(C16,'[1]MASTER LIST VEHICLE'!$C$4:$H$156,6,FALSE))</f>
        <v>TOYOTA FORTUNER</v>
      </c>
      <c r="E16" s="32">
        <v>91771</v>
      </c>
      <c r="F16" s="32"/>
      <c r="G16" s="34" t="str">
        <f t="shared" si="0"/>
        <v>DEXLITE</v>
      </c>
      <c r="H16" s="35" t="str">
        <f>IF(C16="","",VLOOKUP(C16,'[1]MASTER LIST VEHICLE'!$C$4:$Q$156,15,FALSE))</f>
        <v>MANAGEMENT</v>
      </c>
      <c r="I16" s="36">
        <v>7</v>
      </c>
      <c r="J16" s="37">
        <v>43638</v>
      </c>
      <c r="K16" s="42">
        <v>300000</v>
      </c>
      <c r="L16" s="39">
        <f t="shared" si="1"/>
        <v>28.846153846153847</v>
      </c>
      <c r="M16" s="40" t="str">
        <f>IF(C16="","",VLOOKUP(C16,'[1]MASTER LIST VEHICLE'!$C$4:$AD$154,28,FALSE))</f>
        <v>7000003617/10C0299JA</v>
      </c>
    </row>
    <row r="17" spans="2:13" s="4" customFormat="1" ht="15" x14ac:dyDescent="0.25">
      <c r="B17" s="34">
        <v>12</v>
      </c>
      <c r="C17" s="41" t="s">
        <v>13</v>
      </c>
      <c r="D17" s="33" t="str">
        <f>IF(C17="","",VLOOKUP(C17,'[1]MASTER LIST VEHICLE'!$C$4:$H$156,6,FALSE))</f>
        <v>ISUZU PANTHER</v>
      </c>
      <c r="E17" s="32">
        <v>113116</v>
      </c>
      <c r="F17" s="32"/>
      <c r="G17" s="34" t="str">
        <f t="shared" si="0"/>
        <v>DEXLITE</v>
      </c>
      <c r="H17" s="35" t="str">
        <f>IF(C17="","",VLOOKUP(C17,'[1]MASTER LIST VEHICLE'!$C$4:$Q$156,15,FALSE))</f>
        <v>FINANCE &amp; CONTRACT MANAGEMENT</v>
      </c>
      <c r="I17" s="32">
        <v>8</v>
      </c>
      <c r="J17" s="37">
        <v>43639</v>
      </c>
      <c r="K17" s="38">
        <v>200000</v>
      </c>
      <c r="L17" s="39">
        <f t="shared" si="1"/>
        <v>19.23076923076923</v>
      </c>
      <c r="M17" s="40" t="str">
        <f>IF(C17="","",VLOOKUP(C17,'[1]MASTER LIST VEHICLE'!$C$4:$AD$154,28,FALSE))</f>
        <v>7000003617/10C0299KB</v>
      </c>
    </row>
    <row r="18" spans="2:13" s="4" customFormat="1" ht="15" x14ac:dyDescent="0.25">
      <c r="B18" s="34">
        <v>13</v>
      </c>
      <c r="C18" s="32" t="s">
        <v>14</v>
      </c>
      <c r="D18" s="33" t="str">
        <f>IF(C18="","",VLOOKUP(C18,'[1]MASTER LIST VEHICLE'!$C$4:$H$156,6,FALSE))</f>
        <v>ISUZU PANTHER</v>
      </c>
      <c r="E18" s="32">
        <v>131130</v>
      </c>
      <c r="F18" s="32"/>
      <c r="G18" s="34" t="str">
        <f t="shared" si="0"/>
        <v>DEXLITE</v>
      </c>
      <c r="H18" s="35" t="str">
        <f>IF(C18="","",VLOOKUP(C18,'[1]MASTER LIST VEHICLE'!$C$4:$Q$156,15,FALSE))</f>
        <v>CRC</v>
      </c>
      <c r="I18" s="36">
        <v>9</v>
      </c>
      <c r="J18" s="37">
        <v>43640</v>
      </c>
      <c r="K18" s="38">
        <v>300000</v>
      </c>
      <c r="L18" s="39">
        <f t="shared" si="1"/>
        <v>28.846153846153847</v>
      </c>
      <c r="M18" s="40" t="str">
        <f>IF(C18="","",VLOOKUP(C18,'[1]MASTER LIST VEHICLE'!$C$4:$AD$154,28,FALSE))</f>
        <v>7000003617/10C0299JO</v>
      </c>
    </row>
    <row r="19" spans="2:13" s="4" customFormat="1" ht="15" x14ac:dyDescent="0.25">
      <c r="B19" s="34">
        <v>14</v>
      </c>
      <c r="C19" s="32" t="s">
        <v>35</v>
      </c>
      <c r="D19" s="33" t="str">
        <f>IF(C19="","",VLOOKUP(C19,'[1]MASTER LIST VEHICLE'!$C$4:$H$156,6,FALSE))</f>
        <v>TOYOTA FORTUNER</v>
      </c>
      <c r="E19" s="32">
        <v>12110</v>
      </c>
      <c r="F19" s="32"/>
      <c r="G19" s="34" t="str">
        <f t="shared" si="0"/>
        <v>DEXLITE</v>
      </c>
      <c r="H19" s="35" t="str">
        <f>IF(C19="","",VLOOKUP(C19,'[1]MASTER LIST VEHICLE'!$C$4:$Q$156,15,FALSE))</f>
        <v>MANAGEMENT</v>
      </c>
      <c r="I19" s="32">
        <v>10</v>
      </c>
      <c r="J19" s="37">
        <v>43640</v>
      </c>
      <c r="K19" s="42">
        <v>400000</v>
      </c>
      <c r="L19" s="39">
        <f t="shared" si="1"/>
        <v>38.46153846153846</v>
      </c>
      <c r="M19" s="40" t="str">
        <f>IF(C19="","",VLOOKUP(C19,'[1]MASTER LIST VEHICLE'!$C$4:$AD$154,28,FALSE))</f>
        <v>7000003617/10C0299JA</v>
      </c>
    </row>
    <row r="20" spans="2:13" s="4" customFormat="1" ht="15" x14ac:dyDescent="0.25">
      <c r="B20" s="34">
        <v>15</v>
      </c>
      <c r="C20" s="32" t="s">
        <v>52</v>
      </c>
      <c r="D20" s="33" t="str">
        <f>IF(C20="","",VLOOKUP(C20,'[1]MASTER LIST VEHICLE'!$C$4:$H$156,6,FALSE))</f>
        <v>TOYOTA KIJANG</v>
      </c>
      <c r="E20" s="32"/>
      <c r="F20" s="32"/>
      <c r="G20" s="34" t="str">
        <f t="shared" si="0"/>
        <v>DEXLITE</v>
      </c>
      <c r="H20" s="35" t="str">
        <f>IF(C20="","",VLOOKUP(C20,'[1]MASTER LIST VEHICLE'!$C$4:$Q$156,15,FALSE))</f>
        <v>HC &amp; SUPPORT SERVICES</v>
      </c>
      <c r="I20" s="36">
        <v>11</v>
      </c>
      <c r="J20" s="37">
        <v>43640</v>
      </c>
      <c r="K20" s="38">
        <v>300000</v>
      </c>
      <c r="L20" s="39">
        <f t="shared" si="1"/>
        <v>28.846153846153847</v>
      </c>
      <c r="M20" s="40" t="str">
        <f>IF(C20="","",VLOOKUP(C20,'[1]MASTER LIST VEHICLE'!$C$4:$AD$154,28,FALSE))</f>
        <v>7000003617/10C0299JO</v>
      </c>
    </row>
    <row r="21" spans="2:13" s="4" customFormat="1" ht="15" x14ac:dyDescent="0.25">
      <c r="B21" s="34">
        <v>16</v>
      </c>
      <c r="C21" s="32" t="s">
        <v>20</v>
      </c>
      <c r="D21" s="33" t="str">
        <f>IF(C21="","",VLOOKUP(C21,'[1]MASTER LIST VEHICLE'!$C$4:$H$156,6,FALSE))</f>
        <v>ISUZU PANTHER</v>
      </c>
      <c r="E21" s="32">
        <v>156834</v>
      </c>
      <c r="F21" s="32"/>
      <c r="G21" s="34" t="str">
        <f t="shared" si="0"/>
        <v>DEXLITE</v>
      </c>
      <c r="H21" s="35" t="str">
        <f>IF(C21="","",VLOOKUP(C21,'[1]MASTER LIST VEHICLE'!$C$4:$Q$156,15,FALSE))</f>
        <v>PARTS OPERATION &amp; DISTRIBUTION LOBU</v>
      </c>
      <c r="I21" s="32">
        <v>12</v>
      </c>
      <c r="J21" s="37">
        <v>43641</v>
      </c>
      <c r="K21" s="38">
        <v>400000</v>
      </c>
      <c r="L21" s="39">
        <f t="shared" si="1"/>
        <v>38.46153846153846</v>
      </c>
      <c r="M21" s="40" t="str">
        <f>IF(C21="","",VLOOKUP(C21,'[1]MASTER LIST VEHICLE'!$C$4:$AD$154,28,FALSE))</f>
        <v>7000003617/10C0230HY</v>
      </c>
    </row>
    <row r="22" spans="2:13" s="4" customFormat="1" ht="15" x14ac:dyDescent="0.25">
      <c r="B22" s="34">
        <v>17</v>
      </c>
      <c r="C22" s="32" t="s">
        <v>13</v>
      </c>
      <c r="D22" s="33" t="str">
        <f>IF(C22="","",VLOOKUP(C22,'[1]MASTER LIST VEHICLE'!$C$4:$H$156,6,FALSE))</f>
        <v>ISUZU PANTHER</v>
      </c>
      <c r="E22" s="32">
        <v>113430</v>
      </c>
      <c r="F22" s="32"/>
      <c r="G22" s="34" t="str">
        <f t="shared" si="0"/>
        <v>DEXLITE</v>
      </c>
      <c r="H22" s="35" t="str">
        <f>IF(C22="","",VLOOKUP(C22,'[1]MASTER LIST VEHICLE'!$C$4:$Q$156,15,FALSE))</f>
        <v>FINANCE &amp; CONTRACT MANAGEMENT</v>
      </c>
      <c r="I22" s="36">
        <v>13</v>
      </c>
      <c r="J22" s="37">
        <v>43642</v>
      </c>
      <c r="K22" s="42">
        <v>250000</v>
      </c>
      <c r="L22" s="39">
        <f t="shared" si="1"/>
        <v>24.03846153846154</v>
      </c>
      <c r="M22" s="40" t="str">
        <f>IF(C22="","",VLOOKUP(C22,'[1]MASTER LIST VEHICLE'!$C$4:$AD$154,28,FALSE))</f>
        <v>7000003617/10C0299KB</v>
      </c>
    </row>
    <row r="23" spans="2:13" s="4" customFormat="1" ht="15" x14ac:dyDescent="0.25">
      <c r="B23" s="34">
        <v>18</v>
      </c>
      <c r="C23" s="41" t="s">
        <v>17</v>
      </c>
      <c r="D23" s="33" t="str">
        <f>IF(C23="","",VLOOKUP(C23,'[1]MASTER LIST VEHICLE'!$C$4:$H$156,6,FALSE))</f>
        <v>FORD RANGER</v>
      </c>
      <c r="E23" s="32"/>
      <c r="F23" s="32"/>
      <c r="G23" s="34" t="str">
        <f t="shared" si="0"/>
        <v>DEXLITE</v>
      </c>
      <c r="H23" s="35" t="str">
        <f>IF(C23="","",VLOOKUP(C23,'[1]MASTER LIST VEHICLE'!$C$4:$Q$156,15,FALSE))</f>
        <v>HC &amp; SUPPORT SERVICES</v>
      </c>
      <c r="I23" s="32">
        <v>14</v>
      </c>
      <c r="J23" s="37">
        <v>43642</v>
      </c>
      <c r="K23" s="38">
        <v>300000</v>
      </c>
      <c r="L23" s="39">
        <f t="shared" si="1"/>
        <v>28.846153846153847</v>
      </c>
      <c r="M23" s="40" t="str">
        <f>IF(C23="","",VLOOKUP(C23,'[1]MASTER LIST VEHICLE'!$C$4:$AD$154,28,FALSE))</f>
        <v>7000003617/10C0299JO</v>
      </c>
    </row>
    <row r="24" spans="2:13" s="4" customFormat="1" ht="15" x14ac:dyDescent="0.25">
      <c r="B24" s="34">
        <v>19</v>
      </c>
      <c r="C24" s="32" t="s">
        <v>11</v>
      </c>
      <c r="D24" s="33" t="str">
        <f>IF(C24="","",VLOOKUP(C24,'[1]MASTER LIST VEHICLE'!$C$4:$H$156,6,FALSE))</f>
        <v>TOYOTA FORTUNER</v>
      </c>
      <c r="E24" s="32">
        <v>92200</v>
      </c>
      <c r="F24" s="32"/>
      <c r="G24" s="34" t="str">
        <f t="shared" si="0"/>
        <v>DEXLITE</v>
      </c>
      <c r="H24" s="35" t="str">
        <f>IF(C24="","",VLOOKUP(C24,'[1]MASTER LIST VEHICLE'!$C$4:$Q$156,15,FALSE))</f>
        <v>MANAGEMENT</v>
      </c>
      <c r="I24" s="36">
        <v>15</v>
      </c>
      <c r="J24" s="37">
        <v>43644</v>
      </c>
      <c r="K24" s="38">
        <v>400000</v>
      </c>
      <c r="L24" s="39">
        <f t="shared" si="1"/>
        <v>38.46153846153846</v>
      </c>
      <c r="M24" s="40" t="str">
        <f>IF(C24="","",VLOOKUP(C24,'[1]MASTER LIST VEHICLE'!$C$4:$AD$154,28,FALSE))</f>
        <v>7000003617/10C0299JA</v>
      </c>
    </row>
    <row r="25" spans="2:13" s="4" customFormat="1" ht="15" x14ac:dyDescent="0.25">
      <c r="B25" s="34">
        <v>20</v>
      </c>
      <c r="C25" s="32" t="s">
        <v>14</v>
      </c>
      <c r="D25" s="34" t="str">
        <f>IF(C25="","",VLOOKUP(C25,'[1]MASTER LIST VEHICLE'!$C$4:$H$156,6,FALSE))</f>
        <v>ISUZU PANTHER</v>
      </c>
      <c r="E25" s="32">
        <v>131406</v>
      </c>
      <c r="F25" s="32"/>
      <c r="G25" s="34" t="str">
        <f t="shared" si="0"/>
        <v>DEXLITE</v>
      </c>
      <c r="H25" s="35" t="str">
        <f>IF(C25="","",VLOOKUP(C25,'[1]MASTER LIST VEHICLE'!$C$4:$Q$156,15,FALSE))</f>
        <v>CRC</v>
      </c>
      <c r="I25" s="32">
        <v>16</v>
      </c>
      <c r="J25" s="37">
        <v>43644</v>
      </c>
      <c r="K25" s="42">
        <v>250000</v>
      </c>
      <c r="L25" s="39">
        <f t="shared" si="1"/>
        <v>24.03846153846154</v>
      </c>
      <c r="M25" s="40" t="str">
        <f>IF(C25="","",VLOOKUP(C25,'[1]MASTER LIST VEHICLE'!$C$4:$AD$154,28,FALSE))</f>
        <v>7000003617/10C0299JO</v>
      </c>
    </row>
    <row r="26" spans="2:13" s="4" customFormat="1" ht="15" x14ac:dyDescent="0.25">
      <c r="B26" s="34">
        <v>21</v>
      </c>
      <c r="C26" s="32" t="s">
        <v>35</v>
      </c>
      <c r="D26" s="34" t="str">
        <f>IF(C26="","",VLOOKUP(C26,'[1]MASTER LIST VEHICLE'!$C$4:$H$156,6,FALSE))</f>
        <v>TOYOTA FORTUNER</v>
      </c>
      <c r="E26" s="32">
        <v>12550</v>
      </c>
      <c r="F26" s="32"/>
      <c r="G26" s="34" t="str">
        <f t="shared" si="0"/>
        <v>DEXLITE</v>
      </c>
      <c r="H26" s="35" t="str">
        <f>IF(C26="","",VLOOKUP(C26,'[1]MASTER LIST VEHICLE'!$C$4:$Q$156,15,FALSE))</f>
        <v>MANAGEMENT</v>
      </c>
      <c r="I26" s="36">
        <v>17</v>
      </c>
      <c r="J26" s="37">
        <v>43644</v>
      </c>
      <c r="K26" s="38">
        <v>400000</v>
      </c>
      <c r="L26" s="39">
        <f t="shared" si="1"/>
        <v>38.46153846153846</v>
      </c>
      <c r="M26" s="40" t="str">
        <f>IF(C26="","",VLOOKUP(C26,'[1]MASTER LIST VEHICLE'!$C$4:$AD$154,28,FALSE))</f>
        <v>7000003617/10C0299JA</v>
      </c>
    </row>
    <row r="27" spans="2:13" s="4" customFormat="1" ht="15" x14ac:dyDescent="0.25">
      <c r="B27" s="34">
        <v>22</v>
      </c>
      <c r="C27" s="32" t="s">
        <v>13</v>
      </c>
      <c r="D27" s="33" t="str">
        <f>IF(C27="","",VLOOKUP(C27,'[1]MASTER LIST VEHICLE'!$C$4:$H$156,6,FALSE))</f>
        <v>ISUZU PANTHER</v>
      </c>
      <c r="E27" s="32">
        <v>113866</v>
      </c>
      <c r="F27" s="32"/>
      <c r="G27" s="34" t="str">
        <f t="shared" si="0"/>
        <v>DEXLITE</v>
      </c>
      <c r="H27" s="35" t="str">
        <f>IF(C27="","",VLOOKUP(C27,'[1]MASTER LIST VEHICLE'!$C$4:$Q$156,15,FALSE))</f>
        <v>FINANCE &amp; CONTRACT MANAGEMENT</v>
      </c>
      <c r="I27" s="32">
        <v>18</v>
      </c>
      <c r="J27" s="37">
        <v>43645</v>
      </c>
      <c r="K27" s="38">
        <v>400000</v>
      </c>
      <c r="L27" s="39">
        <f t="shared" si="1"/>
        <v>38.46153846153846</v>
      </c>
      <c r="M27" s="40" t="str">
        <f>IF(C27="","",VLOOKUP(C27,'[1]MASTER LIST VEHICLE'!$C$4:$AD$154,28,FALSE))</f>
        <v>7000003617/10C0299KB</v>
      </c>
    </row>
    <row r="28" spans="2:13" s="4" customFormat="1" ht="15" x14ac:dyDescent="0.25">
      <c r="B28" s="34">
        <v>23</v>
      </c>
      <c r="C28" s="32" t="s">
        <v>17</v>
      </c>
      <c r="D28" s="33" t="str">
        <f>IF(C28="","",VLOOKUP(C28,'[1]MASTER LIST VEHICLE'!$C$4:$H$156,6,FALSE))</f>
        <v>FORD RANGER</v>
      </c>
      <c r="E28" s="32">
        <v>160289</v>
      </c>
      <c r="F28" s="32"/>
      <c r="G28" s="34" t="str">
        <f t="shared" si="0"/>
        <v>DEXLITE</v>
      </c>
      <c r="H28" s="35" t="str">
        <f>IF(C28="","",VLOOKUP(C28,'[1]MASTER LIST VEHICLE'!$C$4:$Q$156,15,FALSE))</f>
        <v>HC &amp; SUPPORT SERVICES</v>
      </c>
      <c r="I28" s="36">
        <v>19</v>
      </c>
      <c r="J28" s="37">
        <v>43645</v>
      </c>
      <c r="K28" s="38">
        <v>500000</v>
      </c>
      <c r="L28" s="39">
        <f t="shared" si="1"/>
        <v>48.07692307692308</v>
      </c>
      <c r="M28" s="40" t="str">
        <f>IF(C28="","",VLOOKUP(C28,'[1]MASTER LIST VEHICLE'!$C$4:$AD$154,28,FALSE))</f>
        <v>7000003617/10C0299JO</v>
      </c>
    </row>
    <row r="29" spans="2:13" s="4" customFormat="1" ht="15" x14ac:dyDescent="0.25">
      <c r="B29" s="34">
        <v>24</v>
      </c>
      <c r="C29" s="32" t="s">
        <v>20</v>
      </c>
      <c r="D29" s="33" t="str">
        <f>IF(C29="","",VLOOKUP(C29,'[1]MASTER LIST VEHICLE'!$C$4:$H$156,6,FALSE))</f>
        <v>ISUZU PANTHER</v>
      </c>
      <c r="E29" s="32"/>
      <c r="F29" s="32"/>
      <c r="G29" s="34" t="str">
        <f t="shared" si="0"/>
        <v>DEXLITE</v>
      </c>
      <c r="H29" s="35" t="str">
        <f>IF(C29="","",VLOOKUP(C29,'[1]MASTER LIST VEHICLE'!$C$4:$Q$156,15,FALSE))</f>
        <v>PARTS OPERATION &amp; DISTRIBUTION LOBU</v>
      </c>
      <c r="I29" s="32">
        <v>20</v>
      </c>
      <c r="J29" s="37">
        <v>43648</v>
      </c>
      <c r="K29" s="38">
        <v>300000</v>
      </c>
      <c r="L29" s="39">
        <f t="shared" si="1"/>
        <v>28.846153846153847</v>
      </c>
      <c r="M29" s="40" t="str">
        <f>IF(C29="","",VLOOKUP(C29,'[1]MASTER LIST VEHICLE'!$C$4:$AD$154,28,FALSE))</f>
        <v>7000003617/10C0230HY</v>
      </c>
    </row>
    <row r="30" spans="2:13" s="4" customFormat="1" ht="15" x14ac:dyDescent="0.25">
      <c r="B30" s="34">
        <v>25</v>
      </c>
      <c r="C30" s="32" t="s">
        <v>33</v>
      </c>
      <c r="D30" s="33" t="str">
        <f>IF(C30="","",VLOOKUP(C30,'[1]MASTER LIST VEHICLE'!$C$4:$H$156,6,FALSE))</f>
        <v>TOYOTA AVANZA</v>
      </c>
      <c r="E30" s="32">
        <v>17440</v>
      </c>
      <c r="F30" s="32"/>
      <c r="G30" s="34" t="str">
        <f t="shared" si="0"/>
        <v>PERTALITE</v>
      </c>
      <c r="H30" s="35" t="str">
        <f>IF(C30="","",VLOOKUP(C30,'[1]MASTER LIST VEHICLE'!$C$4:$Q$156,15,FALSE))</f>
        <v>HC &amp; SUPPORT SERVICES</v>
      </c>
      <c r="I30" s="36">
        <v>21</v>
      </c>
      <c r="J30" s="37">
        <v>43650</v>
      </c>
      <c r="K30" s="38">
        <v>300000</v>
      </c>
      <c r="L30" s="39">
        <f t="shared" si="1"/>
        <v>38.216560509554142</v>
      </c>
      <c r="M30" s="40" t="str">
        <f>IF(C30="","",VLOOKUP(C30,'[1]MASTER LIST VEHICLE'!$C$4:$AD$154,28,FALSE))</f>
        <v>7000003617/10C0299JB</v>
      </c>
    </row>
    <row r="31" spans="2:13" s="4" customFormat="1" ht="15" x14ac:dyDescent="0.25">
      <c r="B31" s="34">
        <v>26</v>
      </c>
      <c r="C31" s="32" t="s">
        <v>17</v>
      </c>
      <c r="D31" s="33" t="str">
        <f>IF(C31="","",VLOOKUP(C31,'[1]MASTER LIST VEHICLE'!$C$4:$H$156,6,FALSE))</f>
        <v>FORD RANGER</v>
      </c>
      <c r="E31" s="32">
        <v>160687</v>
      </c>
      <c r="F31" s="32"/>
      <c r="G31" s="34" t="str">
        <f t="shared" si="0"/>
        <v>DEXLITE</v>
      </c>
      <c r="H31" s="35" t="str">
        <f>IF(C31="","",VLOOKUP(C31,'[1]MASTER LIST VEHICLE'!$C$4:$Q$156,15,FALSE))</f>
        <v>HC &amp; SUPPORT SERVICES</v>
      </c>
      <c r="I31" s="32">
        <v>22</v>
      </c>
      <c r="J31" s="37">
        <v>43649</v>
      </c>
      <c r="K31" s="38">
        <v>400000</v>
      </c>
      <c r="L31" s="39">
        <f t="shared" si="1"/>
        <v>38.46153846153846</v>
      </c>
      <c r="M31" s="40" t="str">
        <f>IF(C31="","",VLOOKUP(C31,'[1]MASTER LIST VEHICLE'!$C$4:$AD$154,28,FALSE))</f>
        <v>7000003617/10C0299JO</v>
      </c>
    </row>
    <row r="32" spans="2:13" s="4" customFormat="1" ht="15" x14ac:dyDescent="0.25">
      <c r="B32" s="34">
        <v>27</v>
      </c>
      <c r="C32" s="32" t="s">
        <v>52</v>
      </c>
      <c r="D32" s="33" t="str">
        <f>IF(C32="","",VLOOKUP(C32,'[1]MASTER LIST VEHICLE'!$C$4:$H$156,6,FALSE))</f>
        <v>TOYOTA KIJANG</v>
      </c>
      <c r="E32" s="32"/>
      <c r="F32" s="32"/>
      <c r="G32" s="34" t="str">
        <f t="shared" si="0"/>
        <v>DEXLITE</v>
      </c>
      <c r="H32" s="35" t="str">
        <f>IF(C32="","",VLOOKUP(C32,'[1]MASTER LIST VEHICLE'!$C$4:$Q$156,15,FALSE))</f>
        <v>HC &amp; SUPPORT SERVICES</v>
      </c>
      <c r="I32" s="36">
        <v>23</v>
      </c>
      <c r="J32" s="37">
        <v>43649</v>
      </c>
      <c r="K32" s="42">
        <v>350000</v>
      </c>
      <c r="L32" s="39">
        <f t="shared" si="1"/>
        <v>33.653846153846153</v>
      </c>
      <c r="M32" s="40" t="str">
        <f>IF(C32="","",VLOOKUP(C32,'[1]MASTER LIST VEHICLE'!$C$4:$AD$154,28,FALSE))</f>
        <v>7000003617/10C0299JO</v>
      </c>
    </row>
    <row r="33" spans="2:13" s="4" customFormat="1" ht="15" x14ac:dyDescent="0.25">
      <c r="B33" s="34">
        <v>28</v>
      </c>
      <c r="C33" s="41" t="s">
        <v>13</v>
      </c>
      <c r="D33" s="33" t="str">
        <f>IF(C33="","",VLOOKUP(C33,'[1]MASTER LIST VEHICLE'!$C$4:$H$156,6,FALSE))</f>
        <v>ISUZU PANTHER</v>
      </c>
      <c r="E33" s="32"/>
      <c r="F33" s="32"/>
      <c r="G33" s="34" t="str">
        <f t="shared" si="0"/>
        <v>DEXLITE</v>
      </c>
      <c r="H33" s="35" t="str">
        <f>IF(C33="","",VLOOKUP(C33,'[1]MASTER LIST VEHICLE'!$C$4:$Q$156,15,FALSE))</f>
        <v>FINANCE &amp; CONTRACT MANAGEMENT</v>
      </c>
      <c r="I33" s="32">
        <v>24</v>
      </c>
      <c r="J33" s="37">
        <v>43650</v>
      </c>
      <c r="K33" s="38">
        <v>200000</v>
      </c>
      <c r="L33" s="39">
        <f t="shared" si="1"/>
        <v>19.23076923076923</v>
      </c>
      <c r="M33" s="40" t="str">
        <f>IF(C33="","",VLOOKUP(C33,'[1]MASTER LIST VEHICLE'!$C$4:$AD$154,28,FALSE))</f>
        <v>7000003617/10C0299KB</v>
      </c>
    </row>
    <row r="34" spans="2:13" s="4" customFormat="1" ht="15" x14ac:dyDescent="0.25">
      <c r="B34" s="34">
        <v>29</v>
      </c>
      <c r="C34" s="41" t="s">
        <v>15</v>
      </c>
      <c r="D34" s="33" t="str">
        <f>IF(C34="","",VLOOKUP(C34,'[1]MASTER LIST VEHICLE'!$C$4:$H$156,6,FALSE))</f>
        <v>TOYOTA INNOVA</v>
      </c>
      <c r="E34" s="32">
        <v>30367</v>
      </c>
      <c r="F34" s="32"/>
      <c r="G34" s="34" t="str">
        <f t="shared" si="0"/>
        <v>DEXLITE</v>
      </c>
      <c r="H34" s="35" t="str">
        <f>IF(C34="","",VLOOKUP(C34,'[1]MASTER LIST VEHICLE'!$C$4:$Q$156,15,FALSE))</f>
        <v>MANAGEMENT</v>
      </c>
      <c r="I34" s="36">
        <v>25</v>
      </c>
      <c r="J34" s="37">
        <v>43651</v>
      </c>
      <c r="K34" s="42">
        <v>350000</v>
      </c>
      <c r="L34" s="39">
        <f t="shared" si="1"/>
        <v>33.653846153846153</v>
      </c>
      <c r="M34" s="40" t="str">
        <f>IF(C34="","",VLOOKUP(C34,'[1]MASTER LIST VEHICLE'!$C$4:$AD$154,28,FALSE))</f>
        <v>7000003617/10C0299JA</v>
      </c>
    </row>
    <row r="35" spans="2:13" s="4" customFormat="1" ht="15" x14ac:dyDescent="0.25">
      <c r="B35" s="34">
        <v>30</v>
      </c>
      <c r="C35" s="32" t="s">
        <v>35</v>
      </c>
      <c r="D35" s="33" t="str">
        <f>IF(C35="","",VLOOKUP(C35,'[1]MASTER LIST VEHICLE'!$C$4:$H$156,6,FALSE))</f>
        <v>TOYOTA FORTUNER</v>
      </c>
      <c r="E35" s="32">
        <v>13050</v>
      </c>
      <c r="F35" s="32"/>
      <c r="G35" s="34" t="str">
        <f t="shared" si="0"/>
        <v>DEXLITE</v>
      </c>
      <c r="H35" s="35" t="str">
        <f>IF(C35="","",VLOOKUP(C35,'[1]MASTER LIST VEHICLE'!$C$4:$Q$156,15,FALSE))</f>
        <v>MANAGEMENT</v>
      </c>
      <c r="I35" s="32">
        <v>26</v>
      </c>
      <c r="J35" s="37">
        <v>43651</v>
      </c>
      <c r="K35" s="38">
        <v>500000</v>
      </c>
      <c r="L35" s="39">
        <f t="shared" si="1"/>
        <v>48.07692307692308</v>
      </c>
      <c r="M35" s="40" t="str">
        <f>IF(C35="","",VLOOKUP(C35,'[1]MASTER LIST VEHICLE'!$C$4:$AD$154,28,FALSE))</f>
        <v>7000003617/10C0299JA</v>
      </c>
    </row>
    <row r="36" spans="2:13" s="4" customFormat="1" ht="15" x14ac:dyDescent="0.25">
      <c r="B36" s="34">
        <v>31</v>
      </c>
      <c r="C36" s="32" t="s">
        <v>52</v>
      </c>
      <c r="D36" s="33" t="str">
        <f>IF(C36="","",VLOOKUP(C36,'[1]MASTER LIST VEHICLE'!$C$4:$H$156,6,FALSE))</f>
        <v>TOYOTA KIJANG</v>
      </c>
      <c r="E36" s="32"/>
      <c r="F36" s="32"/>
      <c r="G36" s="34" t="str">
        <f t="shared" si="0"/>
        <v>DEXLITE</v>
      </c>
      <c r="H36" s="35" t="str">
        <f>IF(C36="","",VLOOKUP(C36,'[1]MASTER LIST VEHICLE'!$C$4:$Q$156,15,FALSE))</f>
        <v>HC &amp; SUPPORT SERVICES</v>
      </c>
      <c r="I36" s="36">
        <v>27</v>
      </c>
      <c r="J36" s="37">
        <v>43652</v>
      </c>
      <c r="K36" s="38">
        <v>350000</v>
      </c>
      <c r="L36" s="39">
        <f t="shared" si="1"/>
        <v>33.653846153846153</v>
      </c>
      <c r="M36" s="40" t="str">
        <f>IF(C36="","",VLOOKUP(C36,'[1]MASTER LIST VEHICLE'!$C$4:$AD$154,28,FALSE))</f>
        <v>7000003617/10C0299JO</v>
      </c>
    </row>
    <row r="37" spans="2:13" s="4" customFormat="1" ht="15" x14ac:dyDescent="0.25">
      <c r="B37" s="34">
        <v>32</v>
      </c>
      <c r="C37" s="32" t="s">
        <v>13</v>
      </c>
      <c r="D37" s="33" t="str">
        <f>IF(C37="","",VLOOKUP(C37,'[1]MASTER LIST VEHICLE'!$C$4:$H$156,6,FALSE))</f>
        <v>ISUZU PANTHER</v>
      </c>
      <c r="E37" s="32">
        <v>114613</v>
      </c>
      <c r="F37" s="32"/>
      <c r="G37" s="34" t="str">
        <f t="shared" si="0"/>
        <v>DEXLITE</v>
      </c>
      <c r="H37" s="35" t="str">
        <f>IF(C37="","",VLOOKUP(C37,'[1]MASTER LIST VEHICLE'!$C$4:$Q$156,15,FALSE))</f>
        <v>FINANCE &amp; CONTRACT MANAGEMENT</v>
      </c>
      <c r="I37" s="32">
        <v>28</v>
      </c>
      <c r="J37" s="37">
        <v>43654</v>
      </c>
      <c r="K37" s="42">
        <v>350000</v>
      </c>
      <c r="L37" s="39">
        <f t="shared" si="1"/>
        <v>33.653846153846153</v>
      </c>
      <c r="M37" s="40" t="str">
        <f>IF(C37="","",VLOOKUP(C37,'[1]MASTER LIST VEHICLE'!$C$4:$AD$154,28,FALSE))</f>
        <v>7000003617/10C0299KB</v>
      </c>
    </row>
    <row r="38" spans="2:13" s="4" customFormat="1" ht="15" x14ac:dyDescent="0.25">
      <c r="B38" s="34">
        <v>33</v>
      </c>
      <c r="C38" s="41" t="s">
        <v>20</v>
      </c>
      <c r="D38" s="33" t="str">
        <f>IF(C38="","",VLOOKUP(C38,'[1]MASTER LIST VEHICLE'!$C$4:$H$156,6,FALSE))</f>
        <v>ISUZU PANTHER</v>
      </c>
      <c r="E38" s="32"/>
      <c r="F38" s="32"/>
      <c r="G38" s="34" t="str">
        <f t="shared" si="0"/>
        <v>DEXLITE</v>
      </c>
      <c r="H38" s="35" t="str">
        <f>IF(C38="","",VLOOKUP(C38,'[1]MASTER LIST VEHICLE'!$C$4:$Q$156,15,FALSE))</f>
        <v>PARTS OPERATION &amp; DISTRIBUTION LOBU</v>
      </c>
      <c r="I38" s="36">
        <v>29</v>
      </c>
      <c r="J38" s="37">
        <v>43655</v>
      </c>
      <c r="K38" s="38">
        <v>350000</v>
      </c>
      <c r="L38" s="39">
        <f t="shared" si="1"/>
        <v>33.653846153846153</v>
      </c>
      <c r="M38" s="40" t="str">
        <f>IF(C38="","",VLOOKUP(C38,'[1]MASTER LIST VEHICLE'!$C$4:$AD$154,28,FALSE))</f>
        <v>7000003617/10C0230HY</v>
      </c>
    </row>
    <row r="39" spans="2:13" s="4" customFormat="1" ht="15" x14ac:dyDescent="0.25">
      <c r="B39" s="34">
        <v>34</v>
      </c>
      <c r="C39" s="32" t="s">
        <v>52</v>
      </c>
      <c r="D39" s="33" t="str">
        <f>IF(C39="","",VLOOKUP(C39,'[1]MASTER LIST VEHICLE'!$C$4:$H$156,6,FALSE))</f>
        <v>TOYOTA KIJANG</v>
      </c>
      <c r="E39" s="32">
        <v>291459</v>
      </c>
      <c r="F39" s="32"/>
      <c r="G39" s="34" t="str">
        <f t="shared" si="0"/>
        <v>DEXLITE</v>
      </c>
      <c r="H39" s="35" t="str">
        <f>IF(C39="","",VLOOKUP(C39,'[1]MASTER LIST VEHICLE'!$C$4:$Q$156,15,FALSE))</f>
        <v>HC &amp; SUPPORT SERVICES</v>
      </c>
      <c r="I39" s="32">
        <v>30</v>
      </c>
      <c r="J39" s="37">
        <v>43655</v>
      </c>
      <c r="K39" s="38">
        <v>300000</v>
      </c>
      <c r="L39" s="39">
        <f t="shared" si="1"/>
        <v>28.846153846153847</v>
      </c>
      <c r="M39" s="40" t="str">
        <f>IF(C39="","",VLOOKUP(C39,'[1]MASTER LIST VEHICLE'!$C$4:$AD$154,28,FALSE))</f>
        <v>7000003617/10C0299JO</v>
      </c>
    </row>
    <row r="40" spans="2:13" s="4" customFormat="1" ht="15" x14ac:dyDescent="0.25">
      <c r="B40" s="34">
        <v>35</v>
      </c>
      <c r="C40" s="32" t="s">
        <v>12</v>
      </c>
      <c r="D40" s="33" t="str">
        <f>IF(C40="","",VLOOKUP(C40,'[1]MASTER LIST VEHICLE'!$C$4:$H$156,6,FALSE))</f>
        <v>FORD RANGER</v>
      </c>
      <c r="E40" s="32">
        <v>71924</v>
      </c>
      <c r="F40" s="32"/>
      <c r="G40" s="34" t="str">
        <f t="shared" si="0"/>
        <v>DEXLITE</v>
      </c>
      <c r="H40" s="35" t="str">
        <f>IF(C40="","",VLOOKUP(C40,'[1]MASTER LIST VEHICLE'!$C$4:$Q$156,15,FALSE))</f>
        <v>PARTS OPERATION &amp; DISTRIBUTION LOBU</v>
      </c>
      <c r="I40" s="36">
        <v>31</v>
      </c>
      <c r="J40" s="37">
        <v>43657</v>
      </c>
      <c r="K40" s="42">
        <v>350000</v>
      </c>
      <c r="L40" s="39">
        <f t="shared" si="1"/>
        <v>33.653846153846153</v>
      </c>
      <c r="M40" s="40" t="str">
        <f>IF(C40="","",VLOOKUP(C40,'[1]MASTER LIST VEHICLE'!$C$4:$AD$154,28,FALSE))</f>
        <v>7000003617/10C5030HY</v>
      </c>
    </row>
    <row r="41" spans="2:13" s="4" customFormat="1" ht="15" x14ac:dyDescent="0.25">
      <c r="B41" s="34">
        <v>36</v>
      </c>
      <c r="C41" s="32" t="s">
        <v>20</v>
      </c>
      <c r="D41" s="34" t="str">
        <f>IF(C41="","",VLOOKUP(C41,'[1]MASTER LIST VEHICLE'!$C$4:$H$156,6,FALSE))</f>
        <v>ISUZU PANTHER</v>
      </c>
      <c r="E41" s="32">
        <v>107715</v>
      </c>
      <c r="F41" s="32"/>
      <c r="G41" s="34" t="str">
        <f t="shared" si="0"/>
        <v>DEXLITE</v>
      </c>
      <c r="H41" s="35" t="str">
        <f>IF(C41="","",VLOOKUP(C41,'[1]MASTER LIST VEHICLE'!$C$4:$Q$156,15,FALSE))</f>
        <v>PARTS OPERATION &amp; DISTRIBUTION LOBU</v>
      </c>
      <c r="I41" s="32">
        <v>32</v>
      </c>
      <c r="J41" s="37">
        <v>43657</v>
      </c>
      <c r="K41" s="38">
        <v>350000</v>
      </c>
      <c r="L41" s="39">
        <f t="shared" si="1"/>
        <v>33.653846153846153</v>
      </c>
      <c r="M41" s="40" t="str">
        <f>IF(C41="","",VLOOKUP(C41,'[1]MASTER LIST VEHICLE'!$C$4:$AD$154,28,FALSE))</f>
        <v>7000003617/10C0230HY</v>
      </c>
    </row>
    <row r="42" spans="2:13" s="4" customFormat="1" ht="15" x14ac:dyDescent="0.25">
      <c r="B42" s="34">
        <v>37</v>
      </c>
      <c r="C42" s="32" t="s">
        <v>34</v>
      </c>
      <c r="D42" s="34" t="str">
        <f>IF(C42="","",VLOOKUP(C42,'[1]MASTER LIST VEHICLE'!$C$4:$H$156,6,FALSE))</f>
        <v>ISUZU PANTHER</v>
      </c>
      <c r="E42" s="32">
        <v>280445</v>
      </c>
      <c r="F42" s="32"/>
      <c r="G42" s="34" t="str">
        <f t="shared" si="0"/>
        <v>DEXLITE</v>
      </c>
      <c r="H42" s="35" t="str">
        <f>IF(C42="","",VLOOKUP(C42,'[1]MASTER LIST VEHICLE'!$C$4:$Q$156,15,FALSE))</f>
        <v>HC &amp; SUPPORT SERVICES</v>
      </c>
      <c r="I42" s="36">
        <v>33</v>
      </c>
      <c r="J42" s="37">
        <v>43657</v>
      </c>
      <c r="K42" s="38">
        <v>300000</v>
      </c>
      <c r="L42" s="39">
        <f t="shared" si="1"/>
        <v>28.846153846153847</v>
      </c>
      <c r="M42" s="40" t="str">
        <f>IF(C42="","",VLOOKUP(C42,'[1]MASTER LIST VEHICLE'!$C$4:$AD$154,28,FALSE))</f>
        <v>7000003617/10C0299JO</v>
      </c>
    </row>
    <row r="43" spans="2:13" s="4" customFormat="1" ht="15" x14ac:dyDescent="0.25">
      <c r="B43" s="34">
        <v>38</v>
      </c>
      <c r="C43" s="32" t="s">
        <v>35</v>
      </c>
      <c r="D43" s="33" t="str">
        <f>IF(C43="","",VLOOKUP(C43,'[1]MASTER LIST VEHICLE'!$C$4:$H$156,6,FALSE))</f>
        <v>TOYOTA FORTUNER</v>
      </c>
      <c r="E43" s="32">
        <v>13462</v>
      </c>
      <c r="F43" s="32"/>
      <c r="G43" s="34" t="str">
        <f t="shared" si="0"/>
        <v>DEXLITE</v>
      </c>
      <c r="H43" s="43" t="str">
        <f>IF(C43="","",VLOOKUP(C43,'[1]MASTER LIST VEHICLE'!$C$4:$Q$156,15,FALSE))</f>
        <v>MANAGEMENT</v>
      </c>
      <c r="I43" s="32">
        <v>34</v>
      </c>
      <c r="J43" s="37">
        <v>43658</v>
      </c>
      <c r="K43" s="42">
        <v>400000</v>
      </c>
      <c r="L43" s="39">
        <f t="shared" si="1"/>
        <v>38.46153846153846</v>
      </c>
      <c r="M43" s="40" t="str">
        <f>IF(C43="","",VLOOKUP(C43,'[1]MASTER LIST VEHICLE'!$C$4:$AD$154,28,FALSE))</f>
        <v>7000003617/10C0299JA</v>
      </c>
    </row>
    <row r="44" spans="2:13" s="4" customFormat="1" ht="15" x14ac:dyDescent="0.25">
      <c r="B44" s="34">
        <v>39</v>
      </c>
      <c r="C44" s="32" t="s">
        <v>52</v>
      </c>
      <c r="D44" s="33" t="str">
        <f>IF(C44="","",VLOOKUP(C44,'[1]MASTER LIST VEHICLE'!$C$4:$H$156,6,FALSE))</f>
        <v>TOYOTA KIJANG</v>
      </c>
      <c r="E44" s="32">
        <v>291847</v>
      </c>
      <c r="F44" s="32"/>
      <c r="G44" s="34" t="str">
        <f t="shared" si="0"/>
        <v>DEXLITE</v>
      </c>
      <c r="H44" s="35" t="str">
        <f>IF(C44="","",VLOOKUP(C44,'[1]MASTER LIST VEHICLE'!$C$4:$Q$156,15,FALSE))</f>
        <v>HC &amp; SUPPORT SERVICES</v>
      </c>
      <c r="I44" s="36">
        <v>35</v>
      </c>
      <c r="J44" s="37">
        <v>43659</v>
      </c>
      <c r="K44" s="38">
        <v>300000</v>
      </c>
      <c r="L44" s="39">
        <f t="shared" si="1"/>
        <v>28.846153846153847</v>
      </c>
      <c r="M44" s="40" t="str">
        <f>IF(C44="","",VLOOKUP(C44,'[1]MASTER LIST VEHICLE'!$C$4:$AD$154,28,FALSE))</f>
        <v>7000003617/10C0299JO</v>
      </c>
    </row>
    <row r="45" spans="2:13" s="4" customFormat="1" ht="15" x14ac:dyDescent="0.25">
      <c r="B45" s="34">
        <v>40</v>
      </c>
      <c r="C45" s="32" t="s">
        <v>11</v>
      </c>
      <c r="D45" s="33" t="str">
        <f>IF(C45="","",VLOOKUP(C45,'[1]MASTER LIST VEHICLE'!$C$4:$H$156,6,FALSE))</f>
        <v>TOYOTA FORTUNER</v>
      </c>
      <c r="E45" s="32">
        <v>92855</v>
      </c>
      <c r="F45" s="32"/>
      <c r="G45" s="34" t="str">
        <f t="shared" si="0"/>
        <v>DEXLITE</v>
      </c>
      <c r="H45" s="35" t="str">
        <f>IF(C45="","",VLOOKUP(C45,'[1]MASTER LIST VEHICLE'!$C$4:$Q$156,15,FALSE))</f>
        <v>MANAGEMENT</v>
      </c>
      <c r="I45" s="32">
        <v>36</v>
      </c>
      <c r="J45" s="37">
        <v>43659</v>
      </c>
      <c r="K45" s="42">
        <v>500000</v>
      </c>
      <c r="L45" s="39">
        <f t="shared" si="1"/>
        <v>48.07692307692308</v>
      </c>
      <c r="M45" s="40" t="str">
        <f>IF(C45="","",VLOOKUP(C45,'[1]MASTER LIST VEHICLE'!$C$4:$AD$154,28,FALSE))</f>
        <v>7000003617/10C0299JA</v>
      </c>
    </row>
    <row r="46" spans="2:13" s="4" customFormat="1" ht="15" x14ac:dyDescent="0.25">
      <c r="B46" s="34">
        <v>41</v>
      </c>
      <c r="C46" s="32" t="s">
        <v>17</v>
      </c>
      <c r="D46" s="33" t="s">
        <v>51</v>
      </c>
      <c r="E46" s="32">
        <v>161022</v>
      </c>
      <c r="F46" s="32"/>
      <c r="G46" s="34" t="s">
        <v>44</v>
      </c>
      <c r="H46" s="35" t="str">
        <f>IF(C46="","",VLOOKUP(C46,'[1]MASTER LIST VEHICLE'!$C$4:$Q$156,15,FALSE))</f>
        <v>HC &amp; SUPPORT SERVICES</v>
      </c>
      <c r="I46" s="36">
        <v>37</v>
      </c>
      <c r="J46" s="37">
        <v>43659</v>
      </c>
      <c r="K46" s="38">
        <v>350000</v>
      </c>
      <c r="L46" s="39">
        <f t="shared" si="1"/>
        <v>33.653846153846153</v>
      </c>
      <c r="M46" s="40" t="str">
        <f>IF(C46="","",VLOOKUP(C46,'[1]MASTER LIST VEHICLE'!$C$4:$AD$154,28,FALSE))</f>
        <v>7000003617/10C0299JO</v>
      </c>
    </row>
    <row r="47" spans="2:13" s="4" customFormat="1" ht="15" x14ac:dyDescent="0.25">
      <c r="B47" s="34">
        <v>42</v>
      </c>
      <c r="C47" s="32" t="s">
        <v>32</v>
      </c>
      <c r="D47" s="33" t="str">
        <f>IF(C47="","",VLOOKUP(C47,'[1]MASTER LIST VEHICLE'!$C$4:$H$156,6,FALSE))</f>
        <v>TOYOTA HIACE</v>
      </c>
      <c r="E47" s="32"/>
      <c r="F47" s="32"/>
      <c r="G47" s="34" t="str">
        <f t="shared" si="0"/>
        <v>PERTALITE</v>
      </c>
      <c r="H47" s="35" t="str">
        <f>IF(C47="","",VLOOKUP(C47,'[1]MASTER LIST VEHICLE'!$C$4:$Q$156,15,FALSE))</f>
        <v>HC &amp; SUPPORT SERVICES</v>
      </c>
      <c r="I47" s="32">
        <v>38</v>
      </c>
      <c r="J47" s="37">
        <v>43659</v>
      </c>
      <c r="K47" s="38">
        <v>450000</v>
      </c>
      <c r="L47" s="39">
        <f t="shared" si="1"/>
        <v>57.324840764331213</v>
      </c>
      <c r="M47" s="40" t="str">
        <f>IF(C47="","",VLOOKUP(C47,'[1]MASTER LIST VEHICLE'!$C$4:$AD$154,28,FALSE))</f>
        <v>7000003617/10C0299JO</v>
      </c>
    </row>
    <row r="48" spans="2:13" ht="15" x14ac:dyDescent="0.25">
      <c r="B48" s="34">
        <v>43</v>
      </c>
      <c r="C48" s="32" t="s">
        <v>34</v>
      </c>
      <c r="D48" s="33" t="str">
        <f>IF(C48="","",VLOOKUP(C48,'[1]MASTER LIST VEHICLE'!$C$4:$H$156,6,FALSE))</f>
        <v>ISUZU PANTHER</v>
      </c>
      <c r="E48" s="32">
        <v>290750</v>
      </c>
      <c r="F48" s="32"/>
      <c r="G48" s="34" t="str">
        <f t="shared" si="0"/>
        <v>DEXLITE</v>
      </c>
      <c r="H48" s="35" t="str">
        <f>IF(C48="","",VLOOKUP(C48,'[1]MASTER LIST VEHICLE'!$C$4:$Q$156,15,FALSE))</f>
        <v>HC &amp; SUPPORT SERVICES</v>
      </c>
      <c r="I48" s="36">
        <v>39</v>
      </c>
      <c r="J48" s="37">
        <v>43660</v>
      </c>
      <c r="K48" s="38">
        <v>250000</v>
      </c>
      <c r="L48" s="39">
        <f t="shared" si="1"/>
        <v>24.03846153846154</v>
      </c>
      <c r="M48" s="40" t="str">
        <f>IF(C48="","",VLOOKUP(C48,'[1]MASTER LIST VEHICLE'!$C$4:$AD$154,28,FALSE))</f>
        <v>7000003617/10C0299JO</v>
      </c>
    </row>
    <row r="49" spans="2:13" ht="15" x14ac:dyDescent="0.25">
      <c r="B49" s="34">
        <v>44</v>
      </c>
      <c r="C49" s="32" t="s">
        <v>35</v>
      </c>
      <c r="D49" s="33" t="str">
        <f>IF(C49="","",VLOOKUP(C49,'[1]MASTER LIST VEHICLE'!$C$4:$H$156,6,FALSE))</f>
        <v>TOYOTA FORTUNER</v>
      </c>
      <c r="E49" s="32">
        <v>13766</v>
      </c>
      <c r="F49" s="32"/>
      <c r="G49" s="34" t="str">
        <f t="shared" ref="G49" si="2">IF(D49="","",IF(OR(D49="TOYOTA KIJANG",D49="ISUZU PANTHER",D49="TOYOTA INNOVA",D49="TOYOTA FORTUNER",D49="FORD RANGER",D49="TOYOTA HILUX"),"DEXLITE","PERTALITE"))</f>
        <v>DEXLITE</v>
      </c>
      <c r="H49" s="35" t="str">
        <f>IF(C49="","",VLOOKUP(C49,'[1]MASTER LIST VEHICLE'!$C$4:$Q$156,15,FALSE))</f>
        <v>MANAGEMENT</v>
      </c>
      <c r="I49" s="32">
        <v>40</v>
      </c>
      <c r="J49" s="37">
        <v>43662</v>
      </c>
      <c r="K49" s="38">
        <v>350000</v>
      </c>
      <c r="L49" s="39">
        <f t="shared" ref="L49" si="3">IF(G49="DEXLITE",K49/10400,IF(G49="PERTALITE",K49/7850,""))</f>
        <v>33.653846153846153</v>
      </c>
      <c r="M49" s="40" t="str">
        <f>IF(C49="","",VLOOKUP(C49,'[1]MASTER LIST VEHICLE'!$C$4:$AD$154,28,FALSE))</f>
        <v>7000003617/10C0299JA</v>
      </c>
    </row>
    <row r="50" spans="2:13" ht="15" x14ac:dyDescent="0.25">
      <c r="B50" s="34">
        <v>45</v>
      </c>
      <c r="C50" s="32" t="s">
        <v>13</v>
      </c>
      <c r="D50" s="33" t="str">
        <f>IF(C50="","",VLOOKUP(C50,'[1]MASTER LIST VEHICLE'!$C$4:$H$156,6,FALSE))</f>
        <v>ISUZU PANTHER</v>
      </c>
      <c r="E50" s="32"/>
      <c r="F50" s="32"/>
      <c r="G50" s="34" t="str">
        <f t="shared" ref="G50" si="4">IF(D50="","",IF(OR(D50="TOYOTA KIJANG",D50="ISUZU PANTHER",D50="TOYOTA INNOVA",D50="TOYOTA FORTUNER",D50="FORD RANGER",D50="TOYOTA HILUX"),"DEXLITE","PERTALITE"))</f>
        <v>DEXLITE</v>
      </c>
      <c r="H50" s="35" t="str">
        <f>IF(C50="","",VLOOKUP(C50,'[1]MASTER LIST VEHICLE'!$C$4:$Q$156,15,FALSE))</f>
        <v>FINANCE &amp; CONTRACT MANAGEMENT</v>
      </c>
      <c r="I50" s="36">
        <v>41</v>
      </c>
      <c r="J50" s="37">
        <v>43663</v>
      </c>
      <c r="K50" s="38">
        <v>250000</v>
      </c>
      <c r="L50" s="39">
        <f t="shared" ref="L50" si="5">IF(G50="DEXLITE",K50/10400,IF(G50="PERTALITE",K50/7850,""))</f>
        <v>24.03846153846154</v>
      </c>
      <c r="M50" s="40" t="str">
        <f>IF(C50="","",VLOOKUP(C50,'[1]MASTER LIST VEHICLE'!$C$4:$AD$154,28,FALSE))</f>
        <v>7000003617/10C0299KB</v>
      </c>
    </row>
    <row r="51" spans="2:13" ht="15" customHeight="1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55">
        <f>SUM(K6:K50)</f>
        <v>15000000</v>
      </c>
      <c r="L51" s="53"/>
      <c r="M51" s="54"/>
    </row>
    <row r="52" spans="2:13" x14ac:dyDescent="0.25">
      <c r="B52" s="48"/>
      <c r="C52" s="48"/>
      <c r="D52" s="48"/>
      <c r="E52" s="48"/>
      <c r="F52" s="48"/>
      <c r="G52" s="48"/>
      <c r="H52" s="49"/>
      <c r="I52" s="48" t="s">
        <v>28</v>
      </c>
      <c r="J52" s="48"/>
      <c r="K52" s="51"/>
      <c r="L52" s="48"/>
      <c r="M52" s="48"/>
    </row>
    <row r="53" spans="2:13" ht="22.5" customHeight="1" x14ac:dyDescent="0.25">
      <c r="K53" s="50"/>
    </row>
    <row r="54" spans="2:13" x14ac:dyDescent="0.25">
      <c r="G54" s="9" t="s">
        <v>28</v>
      </c>
      <c r="H54" s="10" t="s">
        <v>28</v>
      </c>
    </row>
    <row r="57" spans="2:13" x14ac:dyDescent="0.25">
      <c r="L57" s="9" t="s">
        <v>28</v>
      </c>
    </row>
  </sheetData>
  <mergeCells count="1">
    <mergeCell ref="B3:M3"/>
  </mergeCells>
  <printOptions horizontalCentered="1"/>
  <pageMargins left="0.25" right="0" top="0.5" bottom="0.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58"/>
  <sheetViews>
    <sheetView showGridLines="0" view="pageBreakPreview" zoomScaleNormal="100" zoomScaleSheetLayoutView="100" workbookViewId="0">
      <pane xSplit="6" ySplit="5" topLeftCell="G37" activePane="bottomRight" state="frozen"/>
      <selection activeCell="F62" sqref="F62"/>
      <selection pane="topRight" activeCell="F62" sqref="F62"/>
      <selection pane="bottomLeft" activeCell="F62" sqref="F62"/>
      <selection pane="bottomRight" activeCell="B6" sqref="B6:K53"/>
    </sheetView>
  </sheetViews>
  <sheetFormatPr defaultColWidth="9.140625" defaultRowHeight="12" x14ac:dyDescent="0.25"/>
  <cols>
    <col min="1" max="1" width="5.42578125" style="9" customWidth="1"/>
    <col min="2" max="2" width="15.5703125" style="9" customWidth="1"/>
    <col min="3" max="3" width="19.5703125" style="9" customWidth="1"/>
    <col min="4" max="4" width="11.7109375" style="9" customWidth="1"/>
    <col min="5" max="5" width="12.5703125" style="9" customWidth="1"/>
    <col min="6" max="6" width="38" style="10" customWidth="1"/>
    <col min="7" max="7" width="10.28515625" style="9" customWidth="1"/>
    <col min="8" max="8" width="13.42578125" style="9" customWidth="1"/>
    <col min="9" max="9" width="14.28515625" style="9" customWidth="1"/>
    <col min="10" max="10" width="10.7109375" style="9" customWidth="1"/>
    <col min="11" max="11" width="27.85546875" style="9" customWidth="1"/>
    <col min="12" max="14" width="9.140625" style="9"/>
    <col min="15" max="15" width="7" style="9" customWidth="1"/>
    <col min="16" max="16384" width="9.140625" style="9"/>
  </cols>
  <sheetData>
    <row r="1" spans="1:11" s="4" customFormat="1" ht="12" customHeight="1" x14ac:dyDescent="0.25">
      <c r="F1" s="5"/>
    </row>
    <row r="2" spans="1:11" s="4" customFormat="1" ht="12" customHeight="1" x14ac:dyDescent="0.25">
      <c r="A2" s="56"/>
      <c r="B2" s="56"/>
      <c r="C2" s="56"/>
      <c r="D2" s="56"/>
      <c r="E2" s="56"/>
      <c r="F2" s="57"/>
      <c r="G2" s="56"/>
      <c r="H2" s="56"/>
      <c r="I2" s="56"/>
      <c r="J2" s="56"/>
      <c r="K2" s="56"/>
    </row>
    <row r="3" spans="1:11" s="4" customFormat="1" ht="15.75" customHeight="1" x14ac:dyDescent="0.25">
      <c r="A3" s="141" t="s">
        <v>53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s="4" customFormat="1" ht="4.5" customHeight="1" x14ac:dyDescent="0.25">
      <c r="A4" s="56"/>
      <c r="B4" s="56"/>
      <c r="C4" s="56"/>
      <c r="D4" s="56"/>
      <c r="E4" s="56"/>
      <c r="F4" s="57"/>
      <c r="G4" s="56"/>
      <c r="H4" s="56"/>
      <c r="I4" s="56"/>
      <c r="J4" s="56"/>
      <c r="K4" s="56"/>
    </row>
    <row r="5" spans="1:11" s="6" customFormat="1" ht="30.75" customHeight="1" x14ac:dyDescent="0.25">
      <c r="A5" s="58" t="s">
        <v>0</v>
      </c>
      <c r="B5" s="58" t="s">
        <v>2</v>
      </c>
      <c r="C5" s="58" t="s">
        <v>1</v>
      </c>
      <c r="D5" s="58" t="s">
        <v>3</v>
      </c>
      <c r="E5" s="58" t="s">
        <v>22</v>
      </c>
      <c r="F5" s="58" t="s">
        <v>5</v>
      </c>
      <c r="G5" s="58" t="s">
        <v>6</v>
      </c>
      <c r="H5" s="58" t="s">
        <v>7</v>
      </c>
      <c r="I5" s="58" t="s">
        <v>8</v>
      </c>
      <c r="J5" s="58" t="s">
        <v>29</v>
      </c>
      <c r="K5" s="58" t="s">
        <v>9</v>
      </c>
    </row>
    <row r="6" spans="1:11" s="7" customFormat="1" ht="15" customHeight="1" x14ac:dyDescent="0.25">
      <c r="A6" s="59">
        <v>1</v>
      </c>
      <c r="B6" s="60" t="s">
        <v>10</v>
      </c>
      <c r="C6" s="61" t="str">
        <f>IF(B6="","",VLOOKUP(B6,'[1]MASTER LIST VEHICLE'!$C$4:$H$156,6,FALSE))</f>
        <v>TOYOTA FORTUNER</v>
      </c>
      <c r="D6" s="60">
        <v>61643</v>
      </c>
      <c r="E6" s="59" t="str">
        <f t="shared" ref="E6:E49" si="0">IF(C6="","",IF(OR(C6="TOYOTA KIJANG",C6="ISUZU PANTHER",C6="TOYOTA INNOVA",C6="TOYOTA FORTUNER",C6="FORD RANGER",C6="TOYOTA HILUX"),"DEXLITE","PERTALITE"))</f>
        <v>DEXLITE</v>
      </c>
      <c r="F6" s="62" t="str">
        <f>IF(B6="","",VLOOKUP(B6,'[1]MASTER LIST VEHICLE'!$C$4:$Q$156,15,FALSE))</f>
        <v>MANAGEMENT</v>
      </c>
      <c r="G6" s="63">
        <v>42</v>
      </c>
      <c r="H6" s="64">
        <v>43662</v>
      </c>
      <c r="I6" s="65">
        <v>400000</v>
      </c>
      <c r="J6" s="66">
        <f>IF(E6="DEXLITE",I6/10400,IF(E6="PERTALITE",I6/7850,""))</f>
        <v>38.46153846153846</v>
      </c>
      <c r="K6" s="67" t="str">
        <f>IF(B6="","",VLOOKUP(B6,'[1]MASTER LIST VEHICLE'!$C$4:$AD$154,28,FALSE))</f>
        <v>7000003617/10C0299JO</v>
      </c>
    </row>
    <row r="7" spans="1:11" s="7" customFormat="1" ht="15" customHeight="1" x14ac:dyDescent="0.25">
      <c r="A7" s="59">
        <v>2</v>
      </c>
      <c r="B7" s="60" t="s">
        <v>33</v>
      </c>
      <c r="C7" s="61" t="str">
        <f>IF(B7="","",VLOOKUP(B7,'[1]MASTER LIST VEHICLE'!$C$4:$H$156,6,FALSE))</f>
        <v>TOYOTA AVANZA</v>
      </c>
      <c r="D7" s="60">
        <v>17866</v>
      </c>
      <c r="E7" s="59" t="str">
        <f t="shared" si="0"/>
        <v>PERTALITE</v>
      </c>
      <c r="F7" s="62" t="str">
        <f>IF(B7="","",VLOOKUP(B7,'[1]MASTER LIST VEHICLE'!$C$4:$Q$156,15,FALSE))</f>
        <v>HC &amp; SUPPORT SERVICES</v>
      </c>
      <c r="G7" s="60">
        <v>43</v>
      </c>
      <c r="H7" s="64">
        <v>43663</v>
      </c>
      <c r="I7" s="65">
        <v>300000</v>
      </c>
      <c r="J7" s="66">
        <f t="shared" ref="J7:J49" si="1">IF(E7="DEXLITE",I7/10400,IF(E7="PERTALITE",I7/7850,""))</f>
        <v>38.216560509554142</v>
      </c>
      <c r="K7" s="67" t="str">
        <f>IF(B7="","",VLOOKUP(B7,'[1]MASTER LIST VEHICLE'!$C$4:$AD$154,28,FALSE))</f>
        <v>7000003617/10C0299JB</v>
      </c>
    </row>
    <row r="8" spans="1:11" s="7" customFormat="1" ht="15" customHeight="1" x14ac:dyDescent="0.25">
      <c r="A8" s="59">
        <v>3</v>
      </c>
      <c r="B8" s="60" t="s">
        <v>34</v>
      </c>
      <c r="C8" s="61" t="str">
        <f>IF(B8="","",VLOOKUP(B8,'[1]MASTER LIST VEHICLE'!$C$4:$H$156,6,FALSE))</f>
        <v>ISUZU PANTHER</v>
      </c>
      <c r="D8" s="60">
        <v>28133</v>
      </c>
      <c r="E8" s="59" t="str">
        <f t="shared" si="0"/>
        <v>DEXLITE</v>
      </c>
      <c r="F8" s="62" t="str">
        <f>IF(B8="","",VLOOKUP(B8,'[1]MASTER LIST VEHICLE'!$C$4:$Q$156,15,FALSE))</f>
        <v>HC &amp; SUPPORT SERVICES</v>
      </c>
      <c r="G8" s="63">
        <v>44</v>
      </c>
      <c r="H8" s="64">
        <v>43663</v>
      </c>
      <c r="I8" s="65">
        <v>300000</v>
      </c>
      <c r="J8" s="66">
        <f t="shared" si="1"/>
        <v>28.846153846153847</v>
      </c>
      <c r="K8" s="67" t="str">
        <f>IF(B8="","",VLOOKUP(B8,'[1]MASTER LIST VEHICLE'!$C$4:$AD$154,28,FALSE))</f>
        <v>7000003617/10C0299JO</v>
      </c>
    </row>
    <row r="9" spans="1:11" s="4" customFormat="1" ht="14.25" customHeight="1" x14ac:dyDescent="0.25">
      <c r="A9" s="59">
        <v>4</v>
      </c>
      <c r="B9" s="60" t="s">
        <v>17</v>
      </c>
      <c r="C9" s="61" t="str">
        <f>IF(B9="","",VLOOKUP(B9,'[1]MASTER LIST VEHICLE'!$C$4:$H$156,6,FALSE))</f>
        <v>FORD RANGER</v>
      </c>
      <c r="D9" s="60"/>
      <c r="E9" s="59" t="str">
        <f t="shared" si="0"/>
        <v>DEXLITE</v>
      </c>
      <c r="F9" s="62" t="str">
        <f>IF(B9="","",VLOOKUP(B9,'[1]MASTER LIST VEHICLE'!$C$4:$Q$156,15,FALSE))</f>
        <v>HC &amp; SUPPORT SERVICES</v>
      </c>
      <c r="G9" s="60">
        <v>45</v>
      </c>
      <c r="H9" s="64">
        <v>43664</v>
      </c>
      <c r="I9" s="65">
        <v>400000</v>
      </c>
      <c r="J9" s="66">
        <f t="shared" si="1"/>
        <v>38.46153846153846</v>
      </c>
      <c r="K9" s="67" t="str">
        <f>IF(B9="","",VLOOKUP(B9,'[1]MASTER LIST VEHICLE'!$C$4:$AD$154,28,FALSE))</f>
        <v>7000003617/10C0299JO</v>
      </c>
    </row>
    <row r="10" spans="1:11" s="7" customFormat="1" ht="15" customHeight="1" x14ac:dyDescent="0.25">
      <c r="A10" s="59">
        <v>5</v>
      </c>
      <c r="B10" s="60" t="s">
        <v>14</v>
      </c>
      <c r="C10" s="61" t="str">
        <f>IF(B10="","",VLOOKUP(B10,'[1]MASTER LIST VEHICLE'!$C$4:$H$156,6,FALSE))</f>
        <v>ISUZU PANTHER</v>
      </c>
      <c r="D10" s="60">
        <v>132404</v>
      </c>
      <c r="E10" s="59" t="str">
        <f t="shared" si="0"/>
        <v>DEXLITE</v>
      </c>
      <c r="F10" s="62" t="str">
        <f>IF(B10="","",VLOOKUP(B10,'[1]MASTER LIST VEHICLE'!$C$4:$Q$156,15,FALSE))</f>
        <v>CRC</v>
      </c>
      <c r="G10" s="63">
        <v>46</v>
      </c>
      <c r="H10" s="64">
        <v>43664</v>
      </c>
      <c r="I10" s="65">
        <v>350000</v>
      </c>
      <c r="J10" s="66">
        <f t="shared" si="1"/>
        <v>33.653846153846153</v>
      </c>
      <c r="K10" s="67" t="str">
        <f>IF(B10="","",VLOOKUP(B10,'[1]MASTER LIST VEHICLE'!$C$4:$AD$154,28,FALSE))</f>
        <v>7000003617/10C0299JO</v>
      </c>
    </row>
    <row r="11" spans="1:11" s="7" customFormat="1" ht="15" customHeight="1" x14ac:dyDescent="0.25">
      <c r="A11" s="59">
        <v>6</v>
      </c>
      <c r="B11" s="60" t="s">
        <v>52</v>
      </c>
      <c r="C11" s="61" t="str">
        <f>IF(B11="","",VLOOKUP(B11,'[1]MASTER LIST VEHICLE'!$C$4:$H$156,6,FALSE))</f>
        <v>TOYOTA KIJANG</v>
      </c>
      <c r="D11" s="60">
        <v>164180</v>
      </c>
      <c r="E11" s="59" t="str">
        <f t="shared" si="0"/>
        <v>DEXLITE</v>
      </c>
      <c r="F11" s="62" t="str">
        <f>IF(B11="","",VLOOKUP(B11,'[1]MASTER LIST VEHICLE'!$C$4:$Q$156,15,FALSE))</f>
        <v>HC &amp; SUPPORT SERVICES</v>
      </c>
      <c r="G11" s="60">
        <v>47</v>
      </c>
      <c r="H11" s="64">
        <v>43664</v>
      </c>
      <c r="I11" s="65">
        <v>400000</v>
      </c>
      <c r="J11" s="66">
        <f t="shared" si="1"/>
        <v>38.46153846153846</v>
      </c>
      <c r="K11" s="67" t="str">
        <f>IF(B11="","",VLOOKUP(B11,'[1]MASTER LIST VEHICLE'!$C$4:$AD$154,28,FALSE))</f>
        <v>7000003617/10C0299JO</v>
      </c>
    </row>
    <row r="12" spans="1:11" s="7" customFormat="1" ht="16.5" customHeight="1" x14ac:dyDescent="0.25">
      <c r="A12" s="59">
        <v>7</v>
      </c>
      <c r="B12" s="60" t="s">
        <v>20</v>
      </c>
      <c r="C12" s="61" t="str">
        <f>IF(B12="","",VLOOKUP(B12,'[1]MASTER LIST VEHICLE'!$C$4:$H$156,6,FALSE))</f>
        <v>ISUZU PANTHER</v>
      </c>
      <c r="D12" s="60"/>
      <c r="E12" s="59" t="str">
        <f t="shared" si="0"/>
        <v>DEXLITE</v>
      </c>
      <c r="F12" s="62" t="str">
        <f>IF(B12="","",VLOOKUP(B12,'[1]MASTER LIST VEHICLE'!$C$4:$Q$156,15,FALSE))</f>
        <v>PARTS OPERATION &amp; DISTRIBUTION LOBU</v>
      </c>
      <c r="G12" s="63">
        <v>48</v>
      </c>
      <c r="H12" s="64">
        <v>43666</v>
      </c>
      <c r="I12" s="65">
        <v>400000</v>
      </c>
      <c r="J12" s="66">
        <f t="shared" si="1"/>
        <v>38.46153846153846</v>
      </c>
      <c r="K12" s="67" t="str">
        <f>IF(B12="","",VLOOKUP(B12,'[1]MASTER LIST VEHICLE'!$C$4:$AD$154,28,FALSE))</f>
        <v>7000003617/10C0230HY</v>
      </c>
    </row>
    <row r="13" spans="1:11" s="8" customFormat="1" ht="14.25" customHeight="1" x14ac:dyDescent="0.25">
      <c r="A13" s="59">
        <v>8</v>
      </c>
      <c r="B13" s="60" t="s">
        <v>52</v>
      </c>
      <c r="C13" s="61" t="str">
        <f>IF(B13="","",VLOOKUP(B13,'[1]MASTER LIST VEHICLE'!$C$4:$H$156,6,FALSE))</f>
        <v>TOYOTA KIJANG</v>
      </c>
      <c r="D13" s="60">
        <v>292650</v>
      </c>
      <c r="E13" s="59" t="str">
        <f t="shared" si="0"/>
        <v>DEXLITE</v>
      </c>
      <c r="F13" s="62" t="str">
        <f>IF(B13="","",VLOOKUP(B13,'[1]MASTER LIST VEHICLE'!$C$4:$Q$156,15,FALSE))</f>
        <v>HC &amp; SUPPORT SERVICES</v>
      </c>
      <c r="G13" s="60">
        <v>49</v>
      </c>
      <c r="H13" s="64">
        <v>43667</v>
      </c>
      <c r="I13" s="65">
        <v>300000</v>
      </c>
      <c r="J13" s="66">
        <f t="shared" si="1"/>
        <v>28.846153846153847</v>
      </c>
      <c r="K13" s="67" t="str">
        <f>IF(B13="","",VLOOKUP(B13,'[1]MASTER LIST VEHICLE'!$C$4:$AD$154,28,FALSE))</f>
        <v>7000003617/10C0299JO</v>
      </c>
    </row>
    <row r="14" spans="1:11" s="8" customFormat="1" ht="15" customHeight="1" x14ac:dyDescent="0.25">
      <c r="A14" s="59">
        <v>9</v>
      </c>
      <c r="B14" s="60" t="s">
        <v>13</v>
      </c>
      <c r="C14" s="61" t="str">
        <f>IF(B14="","",VLOOKUP(B14,'[1]MASTER LIST VEHICLE'!$C$4:$H$156,6,FALSE))</f>
        <v>ISUZU PANTHER</v>
      </c>
      <c r="D14" s="60"/>
      <c r="E14" s="59" t="str">
        <f t="shared" si="0"/>
        <v>DEXLITE</v>
      </c>
      <c r="F14" s="62" t="str">
        <f>IF(B14="","",VLOOKUP(B14,'[1]MASTER LIST VEHICLE'!$C$4:$Q$156,15,FALSE))</f>
        <v>FINANCE &amp; CONTRACT MANAGEMENT</v>
      </c>
      <c r="G14" s="63">
        <v>50</v>
      </c>
      <c r="H14" s="64">
        <v>43668</v>
      </c>
      <c r="I14" s="65">
        <v>250000</v>
      </c>
      <c r="J14" s="66">
        <f t="shared" si="1"/>
        <v>24.03846153846154</v>
      </c>
      <c r="K14" s="67" t="str">
        <f>IF(B14="","",VLOOKUP(B14,'[1]MASTER LIST VEHICLE'!$C$4:$AD$154,28,FALSE))</f>
        <v>7000003617/10C0299KB</v>
      </c>
    </row>
    <row r="15" spans="1:11" s="4" customFormat="1" ht="15" customHeight="1" x14ac:dyDescent="0.25">
      <c r="A15" s="59">
        <v>10</v>
      </c>
      <c r="B15" s="60" t="s">
        <v>15</v>
      </c>
      <c r="C15" s="61" t="str">
        <f>IF(B15="","",VLOOKUP(B15,'[1]MASTER LIST VEHICLE'!$C$4:$H$156,6,FALSE))</f>
        <v>TOYOTA INNOVA</v>
      </c>
      <c r="D15" s="60">
        <v>30732</v>
      </c>
      <c r="E15" s="59" t="str">
        <f t="shared" si="0"/>
        <v>DEXLITE</v>
      </c>
      <c r="F15" s="62" t="str">
        <f>IF(B15="","",VLOOKUP(B15,'[1]MASTER LIST VEHICLE'!$C$4:$Q$156,15,FALSE))</f>
        <v>MANAGEMENT</v>
      </c>
      <c r="G15" s="60">
        <v>51</v>
      </c>
      <c r="H15" s="64">
        <v>43668</v>
      </c>
      <c r="I15" s="68">
        <v>200000</v>
      </c>
      <c r="J15" s="66">
        <f t="shared" si="1"/>
        <v>19.23076923076923</v>
      </c>
      <c r="K15" s="67" t="str">
        <f>IF(B15="","",VLOOKUP(B15,'[1]MASTER LIST VEHICLE'!$C$4:$AD$154,28,FALSE))</f>
        <v>7000003617/10C0299JA</v>
      </c>
    </row>
    <row r="16" spans="1:11" s="4" customFormat="1" ht="15" customHeight="1" x14ac:dyDescent="0.25">
      <c r="A16" s="59">
        <v>11</v>
      </c>
      <c r="B16" s="60" t="s">
        <v>52</v>
      </c>
      <c r="C16" s="61" t="str">
        <f>IF(B16="","",VLOOKUP(B16,'[1]MASTER LIST VEHICLE'!$C$4:$H$156,6,FALSE))</f>
        <v>TOYOTA KIJANG</v>
      </c>
      <c r="D16" s="60">
        <v>292900</v>
      </c>
      <c r="E16" s="59" t="str">
        <f t="shared" si="0"/>
        <v>DEXLITE</v>
      </c>
      <c r="F16" s="62" t="str">
        <f>IF(B16="","",VLOOKUP(B16,'[1]MASTER LIST VEHICLE'!$C$4:$Q$156,15,FALSE))</f>
        <v>HC &amp; SUPPORT SERVICES</v>
      </c>
      <c r="G16" s="63">
        <v>52</v>
      </c>
      <c r="H16" s="64">
        <v>43669</v>
      </c>
      <c r="I16" s="68">
        <v>250000</v>
      </c>
      <c r="J16" s="66">
        <f t="shared" si="1"/>
        <v>24.03846153846154</v>
      </c>
      <c r="K16" s="67" t="str">
        <f>IF(B16="","",VLOOKUP(B16,'[1]MASTER LIST VEHICLE'!$C$4:$AD$154,28,FALSE))</f>
        <v>7000003617/10C0299JO</v>
      </c>
    </row>
    <row r="17" spans="1:11" s="4" customFormat="1" ht="15.75" x14ac:dyDescent="0.25">
      <c r="A17" s="59">
        <v>12</v>
      </c>
      <c r="B17" s="69" t="s">
        <v>14</v>
      </c>
      <c r="C17" s="61" t="str">
        <f>IF(B17="","",VLOOKUP(B17,'[1]MASTER LIST VEHICLE'!$C$4:$H$156,6,FALSE))</f>
        <v>ISUZU PANTHER</v>
      </c>
      <c r="D17" s="60">
        <v>1328917</v>
      </c>
      <c r="E17" s="59" t="str">
        <f t="shared" si="0"/>
        <v>DEXLITE</v>
      </c>
      <c r="F17" s="62" t="str">
        <f>IF(B17="","",VLOOKUP(B17,'[1]MASTER LIST VEHICLE'!$C$4:$Q$156,15,FALSE))</f>
        <v>CRC</v>
      </c>
      <c r="G17" s="60">
        <v>53</v>
      </c>
      <c r="H17" s="64">
        <v>43671</v>
      </c>
      <c r="I17" s="65">
        <v>350000</v>
      </c>
      <c r="J17" s="66">
        <f t="shared" si="1"/>
        <v>33.653846153846153</v>
      </c>
      <c r="K17" s="67" t="str">
        <f>IF(B17="","",VLOOKUP(B17,'[1]MASTER LIST VEHICLE'!$C$4:$AD$154,28,FALSE))</f>
        <v>7000003617/10C0299JO</v>
      </c>
    </row>
    <row r="18" spans="1:11" s="4" customFormat="1" ht="15.75" x14ac:dyDescent="0.25">
      <c r="A18" s="59">
        <v>13</v>
      </c>
      <c r="B18" s="60" t="s">
        <v>35</v>
      </c>
      <c r="C18" s="61" t="str">
        <f>IF(B18="","",VLOOKUP(B18,'[1]MASTER LIST VEHICLE'!$C$4:$H$156,6,FALSE))</f>
        <v>TOYOTA FORTUNER</v>
      </c>
      <c r="D18" s="60"/>
      <c r="E18" s="59" t="str">
        <f t="shared" si="0"/>
        <v>DEXLITE</v>
      </c>
      <c r="F18" s="62" t="str">
        <f>IF(B18="","",VLOOKUP(B18,'[1]MASTER LIST VEHICLE'!$C$4:$Q$156,15,FALSE))</f>
        <v>MANAGEMENT</v>
      </c>
      <c r="G18" s="63">
        <v>54</v>
      </c>
      <c r="H18" s="64">
        <v>43671</v>
      </c>
      <c r="I18" s="65">
        <v>300000</v>
      </c>
      <c r="J18" s="66">
        <f t="shared" si="1"/>
        <v>28.846153846153847</v>
      </c>
      <c r="K18" s="67" t="str">
        <f>IF(B18="","",VLOOKUP(B18,'[1]MASTER LIST VEHICLE'!$C$4:$AD$154,28,FALSE))</f>
        <v>7000003617/10C0299JA</v>
      </c>
    </row>
    <row r="19" spans="1:11" s="4" customFormat="1" ht="15.75" x14ac:dyDescent="0.25">
      <c r="A19" s="59">
        <v>14</v>
      </c>
      <c r="B19" s="60" t="s">
        <v>33</v>
      </c>
      <c r="C19" s="61" t="str">
        <f>IF(B19="","",VLOOKUP(B19,'[1]MASTER LIST VEHICLE'!$C$4:$H$156,6,FALSE))</f>
        <v>TOYOTA AVANZA</v>
      </c>
      <c r="D19" s="60">
        <v>18145</v>
      </c>
      <c r="E19" s="59" t="str">
        <f t="shared" si="0"/>
        <v>PERTALITE</v>
      </c>
      <c r="F19" s="62" t="str">
        <f>IF(B19="","",VLOOKUP(B19,'[1]MASTER LIST VEHICLE'!$C$4:$Q$156,15,FALSE))</f>
        <v>HC &amp; SUPPORT SERVICES</v>
      </c>
      <c r="G19" s="60">
        <v>55</v>
      </c>
      <c r="H19" s="64">
        <v>43671</v>
      </c>
      <c r="I19" s="68">
        <v>150000</v>
      </c>
      <c r="J19" s="66">
        <f t="shared" si="1"/>
        <v>19.108280254777071</v>
      </c>
      <c r="K19" s="67" t="str">
        <f>IF(B19="","",VLOOKUP(B19,'[1]MASTER LIST VEHICLE'!$C$4:$AD$154,28,FALSE))</f>
        <v>7000003617/10C0299JB</v>
      </c>
    </row>
    <row r="20" spans="1:11" s="4" customFormat="1" ht="15.75" x14ac:dyDescent="0.25">
      <c r="A20" s="59">
        <v>15</v>
      </c>
      <c r="B20" s="60" t="s">
        <v>52</v>
      </c>
      <c r="C20" s="61" t="str">
        <f>IF(B20="","",VLOOKUP(B20,'[1]MASTER LIST VEHICLE'!$C$4:$H$156,6,FALSE))</f>
        <v>TOYOTA KIJANG</v>
      </c>
      <c r="D20" s="60">
        <v>293202</v>
      </c>
      <c r="E20" s="59" t="str">
        <f t="shared" si="0"/>
        <v>DEXLITE</v>
      </c>
      <c r="F20" s="62" t="str">
        <f>IF(B20="","",VLOOKUP(B20,'[1]MASTER LIST VEHICLE'!$C$4:$Q$156,15,FALSE))</f>
        <v>HC &amp; SUPPORT SERVICES</v>
      </c>
      <c r="G20" s="63">
        <v>56</v>
      </c>
      <c r="H20" s="64">
        <v>43671</v>
      </c>
      <c r="I20" s="65">
        <v>250000</v>
      </c>
      <c r="J20" s="66">
        <f t="shared" si="1"/>
        <v>24.03846153846154</v>
      </c>
      <c r="K20" s="67" t="str">
        <f>IF(B20="","",VLOOKUP(B20,'[1]MASTER LIST VEHICLE'!$C$4:$AD$154,28,FALSE))</f>
        <v>7000003617/10C0299JO</v>
      </c>
    </row>
    <row r="21" spans="1:11" s="4" customFormat="1" ht="15.75" x14ac:dyDescent="0.25">
      <c r="A21" s="59">
        <v>16</v>
      </c>
      <c r="B21" s="60" t="s">
        <v>12</v>
      </c>
      <c r="C21" s="61" t="str">
        <f>IF(B21="","",VLOOKUP(B21,'[1]MASTER LIST VEHICLE'!$C$4:$H$156,6,FALSE))</f>
        <v>FORD RANGER</v>
      </c>
      <c r="D21" s="60">
        <v>72128</v>
      </c>
      <c r="E21" s="59" t="str">
        <f t="shared" si="0"/>
        <v>DEXLITE</v>
      </c>
      <c r="F21" s="62" t="str">
        <f>IF(B21="","",VLOOKUP(B21,'[1]MASTER LIST VEHICLE'!$C$4:$Q$156,15,FALSE))</f>
        <v>PARTS OPERATION &amp; DISTRIBUTION LOBU</v>
      </c>
      <c r="G21" s="60" t="s">
        <v>28</v>
      </c>
      <c r="H21" s="64">
        <v>43672</v>
      </c>
      <c r="I21" s="65">
        <v>350000</v>
      </c>
      <c r="J21" s="66">
        <f t="shared" si="1"/>
        <v>33.653846153846153</v>
      </c>
      <c r="K21" s="67" t="str">
        <f>IF(B21="","",VLOOKUP(B21,'[1]MASTER LIST VEHICLE'!$C$4:$AD$154,28,FALSE))</f>
        <v>7000003617/10C5030HY</v>
      </c>
    </row>
    <row r="22" spans="1:11" s="4" customFormat="1" ht="15.75" x14ac:dyDescent="0.25">
      <c r="A22" s="59">
        <v>17</v>
      </c>
      <c r="B22" s="60" t="s">
        <v>21</v>
      </c>
      <c r="C22" s="61" t="str">
        <f>IF(B22="","",VLOOKUP(B22,'[1]MASTER LIST VEHICLE'!$C$4:$H$156,6,FALSE))</f>
        <v>ISUZU PANTHER</v>
      </c>
      <c r="D22" s="60">
        <v>137814</v>
      </c>
      <c r="E22" s="59" t="str">
        <f t="shared" si="0"/>
        <v>DEXLITE</v>
      </c>
      <c r="F22" s="62" t="str">
        <f>IF(B22="","",VLOOKUP(B22,'[1]MASTER LIST VEHICLE'!$C$4:$Q$156,15,FALSE))</f>
        <v>HC &amp; SUPPORT SERVICES</v>
      </c>
      <c r="G22" s="63">
        <v>58</v>
      </c>
      <c r="H22" s="64">
        <v>43673</v>
      </c>
      <c r="I22" s="68">
        <v>250000</v>
      </c>
      <c r="J22" s="66">
        <f t="shared" si="1"/>
        <v>24.03846153846154</v>
      </c>
      <c r="K22" s="67" t="str">
        <f>IF(B22="","",VLOOKUP(B22,'[1]MASTER LIST VEHICLE'!$C$4:$AD$154,28,FALSE))</f>
        <v>7000003617/10C0299HV</v>
      </c>
    </row>
    <row r="23" spans="1:11" s="4" customFormat="1" ht="15.75" x14ac:dyDescent="0.25">
      <c r="A23" s="59">
        <v>18</v>
      </c>
      <c r="B23" s="60" t="s">
        <v>52</v>
      </c>
      <c r="C23" s="61" t="str">
        <f>IF(B23="","",VLOOKUP(B23,'[1]MASTER LIST VEHICLE'!$C$4:$H$156,6,FALSE))</f>
        <v>TOYOTA KIJANG</v>
      </c>
      <c r="D23" s="60">
        <v>293495</v>
      </c>
      <c r="E23" s="59" t="str">
        <f t="shared" si="0"/>
        <v>DEXLITE</v>
      </c>
      <c r="F23" s="62" t="str">
        <f>IF(B23="","",VLOOKUP(B23,'[1]MASTER LIST VEHICLE'!$C$4:$Q$156,15,FALSE))</f>
        <v>HC &amp; SUPPORT SERVICES</v>
      </c>
      <c r="G23" s="60">
        <v>59</v>
      </c>
      <c r="H23" s="64">
        <v>43673</v>
      </c>
      <c r="I23" s="65">
        <v>250000</v>
      </c>
      <c r="J23" s="66">
        <f t="shared" si="1"/>
        <v>24.03846153846154</v>
      </c>
      <c r="K23" s="67" t="str">
        <f>IF(B23="","",VLOOKUP(B23,'[1]MASTER LIST VEHICLE'!$C$4:$AD$154,28,FALSE))</f>
        <v>7000003617/10C0299JO</v>
      </c>
    </row>
    <row r="24" spans="1:11" s="4" customFormat="1" ht="15.75" x14ac:dyDescent="0.25">
      <c r="A24" s="59">
        <v>19</v>
      </c>
      <c r="B24" s="60" t="s">
        <v>13</v>
      </c>
      <c r="C24" s="61" t="str">
        <f>IF(B24="","",VLOOKUP(B24,'[1]MASTER LIST VEHICLE'!$C$4:$H$156,6,FALSE))</f>
        <v>ISUZU PANTHER</v>
      </c>
      <c r="D24" s="60">
        <v>116530</v>
      </c>
      <c r="E24" s="59" t="str">
        <f t="shared" si="0"/>
        <v>DEXLITE</v>
      </c>
      <c r="F24" s="62" t="str">
        <f>IF(B24="","",VLOOKUP(B24,'[1]MASTER LIST VEHICLE'!$C$4:$Q$156,15,FALSE))</f>
        <v>FINANCE &amp; CONTRACT MANAGEMENT</v>
      </c>
      <c r="G24" s="63">
        <v>60</v>
      </c>
      <c r="H24" s="64">
        <v>43673</v>
      </c>
      <c r="I24" s="65">
        <v>150000</v>
      </c>
      <c r="J24" s="66">
        <f t="shared" si="1"/>
        <v>14.423076923076923</v>
      </c>
      <c r="K24" s="67" t="str">
        <f>IF(B24="","",VLOOKUP(B24,'[1]MASTER LIST VEHICLE'!$C$4:$AD$154,28,FALSE))</f>
        <v>7000003617/10C0299KB</v>
      </c>
    </row>
    <row r="25" spans="1:11" s="4" customFormat="1" ht="15.75" x14ac:dyDescent="0.25">
      <c r="A25" s="59">
        <v>20</v>
      </c>
      <c r="B25" s="60" t="s">
        <v>35</v>
      </c>
      <c r="C25" s="59" t="str">
        <f>IF(B25="","",VLOOKUP(B25,'[1]MASTER LIST VEHICLE'!$C$4:$H$156,6,FALSE))</f>
        <v>TOYOTA FORTUNER</v>
      </c>
      <c r="D25" s="60">
        <v>14636</v>
      </c>
      <c r="E25" s="59" t="str">
        <f t="shared" si="0"/>
        <v>DEXLITE</v>
      </c>
      <c r="F25" s="62" t="str">
        <f>IF(B25="","",VLOOKUP(B25,'[1]MASTER LIST VEHICLE'!$C$4:$Q$156,15,FALSE))</f>
        <v>MANAGEMENT</v>
      </c>
      <c r="G25" s="60">
        <v>61</v>
      </c>
      <c r="H25" s="64">
        <v>43675</v>
      </c>
      <c r="I25" s="68">
        <v>600000</v>
      </c>
      <c r="J25" s="66">
        <f t="shared" si="1"/>
        <v>57.692307692307693</v>
      </c>
      <c r="K25" s="67" t="str">
        <f>IF(B25="","",VLOOKUP(B25,'[1]MASTER LIST VEHICLE'!$C$4:$AD$154,28,FALSE))</f>
        <v>7000003617/10C0299JA</v>
      </c>
    </row>
    <row r="26" spans="1:11" s="4" customFormat="1" ht="15.75" x14ac:dyDescent="0.25">
      <c r="A26" s="59">
        <v>21</v>
      </c>
      <c r="B26" s="60" t="s">
        <v>13</v>
      </c>
      <c r="C26" s="59" t="str">
        <f>IF(B26="","",VLOOKUP(B26,'[1]MASTER LIST VEHICLE'!$C$4:$H$156,6,FALSE))</f>
        <v>ISUZU PANTHER</v>
      </c>
      <c r="D26" s="60"/>
      <c r="E26" s="59" t="str">
        <f t="shared" si="0"/>
        <v>DEXLITE</v>
      </c>
      <c r="F26" s="62" t="str">
        <f>IF(B26="","",VLOOKUP(B26,'[1]MASTER LIST VEHICLE'!$C$4:$Q$156,15,FALSE))</f>
        <v>FINANCE &amp; CONTRACT MANAGEMENT</v>
      </c>
      <c r="G26" s="63">
        <v>62</v>
      </c>
      <c r="H26" s="64">
        <v>43675</v>
      </c>
      <c r="I26" s="65">
        <v>300000</v>
      </c>
      <c r="J26" s="66">
        <f t="shared" si="1"/>
        <v>28.846153846153847</v>
      </c>
      <c r="K26" s="67" t="str">
        <f>IF(B26="","",VLOOKUP(B26,'[1]MASTER LIST VEHICLE'!$C$4:$AD$154,28,FALSE))</f>
        <v>7000003617/10C0299KB</v>
      </c>
    </row>
    <row r="27" spans="1:11" s="4" customFormat="1" ht="15.75" x14ac:dyDescent="0.25">
      <c r="A27" s="59">
        <v>22</v>
      </c>
      <c r="B27" s="60" t="s">
        <v>52</v>
      </c>
      <c r="C27" s="61" t="str">
        <f>IF(B27="","",VLOOKUP(B27,'[1]MASTER LIST VEHICLE'!$C$4:$H$156,6,FALSE))</f>
        <v>TOYOTA KIJANG</v>
      </c>
      <c r="D27" s="60">
        <v>293851</v>
      </c>
      <c r="E27" s="59" t="str">
        <f t="shared" si="0"/>
        <v>DEXLITE</v>
      </c>
      <c r="F27" s="62" t="str">
        <f>IF(B27="","",VLOOKUP(B27,'[1]MASTER LIST VEHICLE'!$C$4:$Q$156,15,FALSE))</f>
        <v>HC &amp; SUPPORT SERVICES</v>
      </c>
      <c r="G27" s="60">
        <v>63</v>
      </c>
      <c r="H27" s="64">
        <v>43676</v>
      </c>
      <c r="I27" s="65">
        <v>300000</v>
      </c>
      <c r="J27" s="66">
        <f t="shared" si="1"/>
        <v>28.846153846153847</v>
      </c>
      <c r="K27" s="67" t="str">
        <f>IF(B27="","",VLOOKUP(B27,'[1]MASTER LIST VEHICLE'!$C$4:$AD$154,28,FALSE))</f>
        <v>7000003617/10C0299JO</v>
      </c>
    </row>
    <row r="28" spans="1:11" s="4" customFormat="1" ht="15.75" x14ac:dyDescent="0.25">
      <c r="A28" s="59">
        <v>23</v>
      </c>
      <c r="B28" s="60" t="s">
        <v>10</v>
      </c>
      <c r="C28" s="61" t="str">
        <f>IF(B28="","",VLOOKUP(B28,'[1]MASTER LIST VEHICLE'!$C$4:$H$156,6,FALSE))</f>
        <v>TOYOTA FORTUNER</v>
      </c>
      <c r="D28" s="60">
        <v>61952</v>
      </c>
      <c r="E28" s="59" t="str">
        <f t="shared" si="0"/>
        <v>DEXLITE</v>
      </c>
      <c r="F28" s="62" t="str">
        <f>IF(B28="","",VLOOKUP(B28,'[1]MASTER LIST VEHICLE'!$C$4:$Q$156,15,FALSE))</f>
        <v>MANAGEMENT</v>
      </c>
      <c r="G28" s="63">
        <v>64</v>
      </c>
      <c r="H28" s="64">
        <v>43677</v>
      </c>
      <c r="I28" s="65">
        <v>300000</v>
      </c>
      <c r="J28" s="66">
        <f t="shared" si="1"/>
        <v>28.846153846153847</v>
      </c>
      <c r="K28" s="67" t="str">
        <f>IF(B28="","",VLOOKUP(B28,'[1]MASTER LIST VEHICLE'!$C$4:$AD$154,28,FALSE))</f>
        <v>7000003617/10C0299JO</v>
      </c>
    </row>
    <row r="29" spans="1:11" s="4" customFormat="1" ht="15.75" x14ac:dyDescent="0.25">
      <c r="A29" s="59">
        <v>24</v>
      </c>
      <c r="B29" s="60" t="s">
        <v>20</v>
      </c>
      <c r="C29" s="61" t="str">
        <f>IF(B29="","",VLOOKUP(B29,'[1]MASTER LIST VEHICLE'!$C$4:$H$156,6,FALSE))</f>
        <v>ISUZU PANTHER</v>
      </c>
      <c r="D29" s="60">
        <v>10857</v>
      </c>
      <c r="E29" s="59" t="str">
        <f t="shared" si="0"/>
        <v>DEXLITE</v>
      </c>
      <c r="F29" s="62" t="str">
        <f>IF(B29="","",VLOOKUP(B29,'[1]MASTER LIST VEHICLE'!$C$4:$Q$156,15,FALSE))</f>
        <v>PARTS OPERATION &amp; DISTRIBUTION LOBU</v>
      </c>
      <c r="G29" s="60">
        <v>65</v>
      </c>
      <c r="H29" s="64">
        <v>43678</v>
      </c>
      <c r="I29" s="65">
        <v>300000</v>
      </c>
      <c r="J29" s="66">
        <f t="shared" si="1"/>
        <v>28.846153846153847</v>
      </c>
      <c r="K29" s="67" t="str">
        <f>IF(B29="","",VLOOKUP(B29,'[1]MASTER LIST VEHICLE'!$C$4:$AD$154,28,FALSE))</f>
        <v>7000003617/10C0230HY</v>
      </c>
    </row>
    <row r="30" spans="1:11" s="4" customFormat="1" ht="15.75" x14ac:dyDescent="0.25">
      <c r="A30" s="59">
        <v>25</v>
      </c>
      <c r="B30" s="60" t="s">
        <v>52</v>
      </c>
      <c r="C30" s="61" t="str">
        <f>IF(B30="","",VLOOKUP(B30,'[1]MASTER LIST VEHICLE'!$C$4:$H$156,6,FALSE))</f>
        <v>TOYOTA KIJANG</v>
      </c>
      <c r="D30" s="60"/>
      <c r="E30" s="59" t="str">
        <f t="shared" si="0"/>
        <v>DEXLITE</v>
      </c>
      <c r="F30" s="62" t="str">
        <f>IF(B30="","",VLOOKUP(B30,'[1]MASTER LIST VEHICLE'!$C$4:$Q$156,15,FALSE))</f>
        <v>HC &amp; SUPPORT SERVICES</v>
      </c>
      <c r="G30" s="63">
        <v>66</v>
      </c>
      <c r="H30" s="64">
        <v>43679</v>
      </c>
      <c r="I30" s="65">
        <v>350000</v>
      </c>
      <c r="J30" s="66">
        <f t="shared" si="1"/>
        <v>33.653846153846153</v>
      </c>
      <c r="K30" s="67" t="str">
        <f>IF(B30="","",VLOOKUP(B30,'[1]MASTER LIST VEHICLE'!$C$4:$AD$154,28,FALSE))</f>
        <v>7000003617/10C0299JO</v>
      </c>
    </row>
    <row r="31" spans="1:11" s="4" customFormat="1" ht="15.75" x14ac:dyDescent="0.25">
      <c r="A31" s="59">
        <v>26</v>
      </c>
      <c r="B31" s="60" t="s">
        <v>13</v>
      </c>
      <c r="C31" s="61" t="str">
        <f>IF(B31="","",VLOOKUP(B31,'[1]MASTER LIST VEHICLE'!$C$4:$H$156,6,FALSE))</f>
        <v>ISUZU PANTHER</v>
      </c>
      <c r="D31" s="60">
        <v>1164219</v>
      </c>
      <c r="E31" s="59" t="str">
        <f t="shared" si="0"/>
        <v>DEXLITE</v>
      </c>
      <c r="F31" s="62" t="str">
        <f>IF(B31="","",VLOOKUP(B31,'[1]MASTER LIST VEHICLE'!$C$4:$Q$156,15,FALSE))</f>
        <v>FINANCE &amp; CONTRACT MANAGEMENT</v>
      </c>
      <c r="G31" s="60">
        <v>67</v>
      </c>
      <c r="H31" s="64">
        <v>43680</v>
      </c>
      <c r="I31" s="65">
        <v>300000</v>
      </c>
      <c r="J31" s="66">
        <f t="shared" si="1"/>
        <v>28.846153846153847</v>
      </c>
      <c r="K31" s="67" t="str">
        <f>IF(B31="","",VLOOKUP(B31,'[1]MASTER LIST VEHICLE'!$C$4:$AD$154,28,FALSE))</f>
        <v>7000003617/10C0299KB</v>
      </c>
    </row>
    <row r="32" spans="1:11" s="4" customFormat="1" ht="15.75" x14ac:dyDescent="0.25">
      <c r="A32" s="59">
        <v>27</v>
      </c>
      <c r="B32" s="60" t="s">
        <v>33</v>
      </c>
      <c r="C32" s="61" t="str">
        <f>IF(B32="","",VLOOKUP(B32,'[1]MASTER LIST VEHICLE'!$C$4:$H$156,6,FALSE))</f>
        <v>TOYOTA AVANZA</v>
      </c>
      <c r="D32" s="60">
        <v>1849</v>
      </c>
      <c r="E32" s="59" t="str">
        <f t="shared" si="0"/>
        <v>PERTALITE</v>
      </c>
      <c r="F32" s="62" t="str">
        <f>IF(B32="","",VLOOKUP(B32,'[1]MASTER LIST VEHICLE'!$C$4:$Q$156,15,FALSE))</f>
        <v>HC &amp; SUPPORT SERVICES</v>
      </c>
      <c r="G32" s="63">
        <v>68</v>
      </c>
      <c r="H32" s="64">
        <v>43680</v>
      </c>
      <c r="I32" s="68">
        <v>200000</v>
      </c>
      <c r="J32" s="66">
        <f t="shared" si="1"/>
        <v>25.477707006369428</v>
      </c>
      <c r="K32" s="67" t="str">
        <f>IF(B32="","",VLOOKUP(B32,'[1]MASTER LIST VEHICLE'!$C$4:$AD$154,28,FALSE))</f>
        <v>7000003617/10C0299JB</v>
      </c>
    </row>
    <row r="33" spans="1:11" s="4" customFormat="1" ht="15.75" x14ac:dyDescent="0.25">
      <c r="A33" s="59">
        <v>28</v>
      </c>
      <c r="B33" s="69" t="s">
        <v>21</v>
      </c>
      <c r="C33" s="61" t="str">
        <f>IF(B33="","",VLOOKUP(B33,'[1]MASTER LIST VEHICLE'!$C$4:$H$156,6,FALSE))</f>
        <v>ISUZU PANTHER</v>
      </c>
      <c r="D33" s="60">
        <v>138058</v>
      </c>
      <c r="E33" s="59" t="str">
        <f t="shared" si="0"/>
        <v>DEXLITE</v>
      </c>
      <c r="F33" s="62" t="str">
        <f>IF(B33="","",VLOOKUP(B33,'[1]MASTER LIST VEHICLE'!$C$4:$Q$156,15,FALSE))</f>
        <v>HC &amp; SUPPORT SERVICES</v>
      </c>
      <c r="G33" s="60">
        <v>69</v>
      </c>
      <c r="H33" s="64">
        <v>43681</v>
      </c>
      <c r="I33" s="65">
        <v>200000</v>
      </c>
      <c r="J33" s="66">
        <f t="shared" si="1"/>
        <v>19.23076923076923</v>
      </c>
      <c r="K33" s="67" t="str">
        <f>IF(B33="","",VLOOKUP(B33,'[1]MASTER LIST VEHICLE'!$C$4:$AD$154,28,FALSE))</f>
        <v>7000003617/10C0299HV</v>
      </c>
    </row>
    <row r="34" spans="1:11" s="4" customFormat="1" ht="15.75" x14ac:dyDescent="0.25">
      <c r="A34" s="59">
        <v>29</v>
      </c>
      <c r="B34" s="69" t="s">
        <v>14</v>
      </c>
      <c r="C34" s="61" t="str">
        <f>IF(B34="","",VLOOKUP(B34,'[1]MASTER LIST VEHICLE'!$C$4:$H$156,6,FALSE))</f>
        <v>ISUZU PANTHER</v>
      </c>
      <c r="D34" s="60"/>
      <c r="E34" s="59" t="str">
        <f t="shared" si="0"/>
        <v>DEXLITE</v>
      </c>
      <c r="F34" s="62" t="str">
        <f>IF(B34="","",VLOOKUP(B34,'[1]MASTER LIST VEHICLE'!$C$4:$Q$156,15,FALSE))</f>
        <v>CRC</v>
      </c>
      <c r="G34" s="63">
        <v>70</v>
      </c>
      <c r="H34" s="64">
        <v>43683</v>
      </c>
      <c r="I34" s="68">
        <v>350000</v>
      </c>
      <c r="J34" s="66">
        <f t="shared" si="1"/>
        <v>33.653846153846153</v>
      </c>
      <c r="K34" s="67" t="str">
        <f>IF(B34="","",VLOOKUP(B34,'[1]MASTER LIST VEHICLE'!$C$4:$AD$154,28,FALSE))</f>
        <v>7000003617/10C0299JO</v>
      </c>
    </row>
    <row r="35" spans="1:11" s="4" customFormat="1" ht="15.75" x14ac:dyDescent="0.25">
      <c r="A35" s="59">
        <v>30</v>
      </c>
      <c r="B35" s="60" t="s">
        <v>52</v>
      </c>
      <c r="C35" s="59" t="str">
        <f>IF(B35="","",VLOOKUP(B35,'[1]MASTER LIST VEHICLE'!$C$4:$H$156,6,FALSE))</f>
        <v>TOYOTA KIJANG</v>
      </c>
      <c r="D35" s="60"/>
      <c r="E35" s="59" t="str">
        <f t="shared" si="0"/>
        <v>DEXLITE</v>
      </c>
      <c r="F35" s="62" t="str">
        <f>IF(B35="","",VLOOKUP(B35,'[1]MASTER LIST VEHICLE'!$C$4:$Q$156,15,FALSE))</f>
        <v>HC &amp; SUPPORT SERVICES</v>
      </c>
      <c r="G35" s="60">
        <v>71</v>
      </c>
      <c r="H35" s="64">
        <v>43682</v>
      </c>
      <c r="I35" s="65">
        <v>350000</v>
      </c>
      <c r="J35" s="66">
        <f t="shared" si="1"/>
        <v>33.653846153846153</v>
      </c>
      <c r="K35" s="67" t="str">
        <f>IF(B35="","",VLOOKUP(B35,'[1]MASTER LIST VEHICLE'!$C$4:$AD$154,28,FALSE))</f>
        <v>7000003617/10C0299JO</v>
      </c>
    </row>
    <row r="36" spans="1:11" s="4" customFormat="1" ht="15.75" x14ac:dyDescent="0.25">
      <c r="A36" s="59">
        <v>31</v>
      </c>
      <c r="B36" s="60" t="s">
        <v>17</v>
      </c>
      <c r="C36" s="61" t="str">
        <f>IF(B36="","",VLOOKUP(B36,'[1]MASTER LIST VEHICLE'!$C$4:$H$156,6,FALSE))</f>
        <v>FORD RANGER</v>
      </c>
      <c r="D36" s="60">
        <v>161821</v>
      </c>
      <c r="E36" s="59" t="str">
        <f t="shared" si="0"/>
        <v>DEXLITE</v>
      </c>
      <c r="F36" s="62" t="str">
        <f>IF(B36="","",VLOOKUP(B36,'[1]MASTER LIST VEHICLE'!$C$4:$Q$156,15,FALSE))</f>
        <v>HC &amp; SUPPORT SERVICES</v>
      </c>
      <c r="G36" s="63">
        <v>72</v>
      </c>
      <c r="H36" s="64">
        <v>43683</v>
      </c>
      <c r="I36" s="65">
        <v>400000</v>
      </c>
      <c r="J36" s="66">
        <f t="shared" si="1"/>
        <v>38.46153846153846</v>
      </c>
      <c r="K36" s="67" t="str">
        <f>IF(B36="","",VLOOKUP(B36,'[1]MASTER LIST VEHICLE'!$C$4:$AD$154,28,FALSE))</f>
        <v>7000003617/10C0299JO</v>
      </c>
    </row>
    <row r="37" spans="1:11" s="4" customFormat="1" ht="15.75" x14ac:dyDescent="0.25">
      <c r="A37" s="59">
        <v>32</v>
      </c>
      <c r="B37" s="60" t="s">
        <v>11</v>
      </c>
      <c r="C37" s="61" t="str">
        <f>IF(B37="","",VLOOKUP(B37,'[1]MASTER LIST VEHICLE'!$C$4:$H$156,6,FALSE))</f>
        <v>TOYOTA FORTUNER</v>
      </c>
      <c r="D37" s="60">
        <v>93335</v>
      </c>
      <c r="E37" s="59" t="str">
        <f t="shared" si="0"/>
        <v>DEXLITE</v>
      </c>
      <c r="F37" s="62" t="str">
        <f>IF(B37="","",VLOOKUP(B37,'[1]MASTER LIST VEHICLE'!$C$4:$Q$156,15,FALSE))</f>
        <v>MANAGEMENT</v>
      </c>
      <c r="G37" s="60">
        <v>73</v>
      </c>
      <c r="H37" s="64">
        <v>43684</v>
      </c>
      <c r="I37" s="68">
        <v>550000</v>
      </c>
      <c r="J37" s="66">
        <f t="shared" si="1"/>
        <v>52.884615384615387</v>
      </c>
      <c r="K37" s="67" t="str">
        <f>IF(B37="","",VLOOKUP(B37,'[1]MASTER LIST VEHICLE'!$C$4:$AD$154,28,FALSE))</f>
        <v>7000003617/10C0299JA</v>
      </c>
    </row>
    <row r="38" spans="1:11" s="4" customFormat="1" ht="15.75" x14ac:dyDescent="0.25">
      <c r="A38" s="59">
        <v>33</v>
      </c>
      <c r="B38" s="69" t="s">
        <v>34</v>
      </c>
      <c r="C38" s="61" t="str">
        <f>IF(B38="","",VLOOKUP(B38,'[1]MASTER LIST VEHICLE'!$C$4:$H$156,6,FALSE))</f>
        <v>ISUZU PANTHER</v>
      </c>
      <c r="D38" s="60"/>
      <c r="E38" s="59" t="str">
        <f t="shared" si="0"/>
        <v>DEXLITE</v>
      </c>
      <c r="F38" s="62" t="str">
        <f>IF(B38="","",VLOOKUP(B38,'[1]MASTER LIST VEHICLE'!$C$4:$Q$156,15,FALSE))</f>
        <v>HC &amp; SUPPORT SERVICES</v>
      </c>
      <c r="G38" s="63">
        <v>74</v>
      </c>
      <c r="H38" s="64">
        <v>43684</v>
      </c>
      <c r="I38" s="65">
        <v>350000</v>
      </c>
      <c r="J38" s="66">
        <f t="shared" si="1"/>
        <v>33.653846153846153</v>
      </c>
      <c r="K38" s="67" t="str">
        <f>IF(B38="","",VLOOKUP(B38,'[1]MASTER LIST VEHICLE'!$C$4:$AD$154,28,FALSE))</f>
        <v>7000003617/10C0299JO</v>
      </c>
    </row>
    <row r="39" spans="1:11" s="4" customFormat="1" ht="15.75" x14ac:dyDescent="0.25">
      <c r="A39" s="59">
        <v>34</v>
      </c>
      <c r="B39" s="60" t="s">
        <v>20</v>
      </c>
      <c r="C39" s="61" t="str">
        <f>IF(B39="","",VLOOKUP(B39,'[1]MASTER LIST VEHICLE'!$C$4:$H$156,6,FALSE))</f>
        <v>ISUZU PANTHER</v>
      </c>
      <c r="D39" s="60">
        <v>108894</v>
      </c>
      <c r="E39" s="59" t="str">
        <f t="shared" si="0"/>
        <v>DEXLITE</v>
      </c>
      <c r="F39" s="62" t="str">
        <f>IF(B39="","",VLOOKUP(B39,'[1]MASTER LIST VEHICLE'!$C$4:$Q$156,15,FALSE))</f>
        <v>PARTS OPERATION &amp; DISTRIBUTION LOBU</v>
      </c>
      <c r="G39" s="60">
        <v>75</v>
      </c>
      <c r="H39" s="64">
        <v>43687</v>
      </c>
      <c r="I39" s="65">
        <v>250000</v>
      </c>
      <c r="J39" s="66">
        <f t="shared" si="1"/>
        <v>24.03846153846154</v>
      </c>
      <c r="K39" s="67" t="str">
        <f>IF(B39="","",VLOOKUP(B39,'[1]MASTER LIST VEHICLE'!$C$4:$AD$154,28,FALSE))</f>
        <v>7000003617/10C0230HY</v>
      </c>
    </row>
    <row r="40" spans="1:11" s="4" customFormat="1" ht="15.75" x14ac:dyDescent="0.25">
      <c r="A40" s="59">
        <v>35</v>
      </c>
      <c r="B40" s="60" t="s">
        <v>33</v>
      </c>
      <c r="C40" s="61" t="str">
        <f>IF(B40="","",VLOOKUP(B40,'[1]MASTER LIST VEHICLE'!$C$4:$H$156,6,FALSE))</f>
        <v>TOYOTA AVANZA</v>
      </c>
      <c r="D40" s="60">
        <v>18777</v>
      </c>
      <c r="E40" s="59" t="str">
        <f t="shared" si="0"/>
        <v>PERTALITE</v>
      </c>
      <c r="F40" s="62" t="str">
        <f>IF(B40="","",VLOOKUP(B40,'[1]MASTER LIST VEHICLE'!$C$4:$Q$156,15,FALSE))</f>
        <v>HC &amp; SUPPORT SERVICES</v>
      </c>
      <c r="G40" s="63">
        <v>76</v>
      </c>
      <c r="H40" s="64">
        <v>43688</v>
      </c>
      <c r="I40" s="68">
        <v>300000</v>
      </c>
      <c r="J40" s="66">
        <f t="shared" si="1"/>
        <v>38.216560509554142</v>
      </c>
      <c r="K40" s="67" t="str">
        <f>IF(B40="","",VLOOKUP(B40,'[1]MASTER LIST VEHICLE'!$C$4:$AD$154,28,FALSE))</f>
        <v>7000003617/10C0299JB</v>
      </c>
    </row>
    <row r="41" spans="1:11" s="4" customFormat="1" ht="15.75" x14ac:dyDescent="0.25">
      <c r="A41" s="59">
        <v>36</v>
      </c>
      <c r="B41" s="60" t="s">
        <v>13</v>
      </c>
      <c r="C41" s="59" t="str">
        <f>IF(B41="","",VLOOKUP(B41,'[1]MASTER LIST VEHICLE'!$C$4:$H$156,6,FALSE))</f>
        <v>ISUZU PANTHER</v>
      </c>
      <c r="D41" s="60">
        <v>116619</v>
      </c>
      <c r="E41" s="59" t="str">
        <f t="shared" si="0"/>
        <v>DEXLITE</v>
      </c>
      <c r="F41" s="62" t="str">
        <f>IF(B41="","",VLOOKUP(B41,'[1]MASTER LIST VEHICLE'!$C$4:$Q$156,15,FALSE))</f>
        <v>FINANCE &amp; CONTRACT MANAGEMENT</v>
      </c>
      <c r="G41" s="60">
        <v>77</v>
      </c>
      <c r="H41" s="64">
        <v>43687</v>
      </c>
      <c r="I41" s="65">
        <v>300000</v>
      </c>
      <c r="J41" s="66">
        <f t="shared" si="1"/>
        <v>28.846153846153847</v>
      </c>
      <c r="K41" s="67" t="str">
        <f>IF(B41="","",VLOOKUP(B41,'[1]MASTER LIST VEHICLE'!$C$4:$AD$154,28,FALSE))</f>
        <v>7000003617/10C0299KB</v>
      </c>
    </row>
    <row r="42" spans="1:11" s="4" customFormat="1" ht="15.75" x14ac:dyDescent="0.25">
      <c r="A42" s="59">
        <v>37</v>
      </c>
      <c r="B42" s="60" t="s">
        <v>34</v>
      </c>
      <c r="C42" s="59" t="str">
        <f>IF(B42="","",VLOOKUP(B42,'[1]MASTER LIST VEHICLE'!$C$4:$H$156,6,FALSE))</f>
        <v>ISUZU PANTHER</v>
      </c>
      <c r="D42" s="60"/>
      <c r="E42" s="59" t="str">
        <f t="shared" si="0"/>
        <v>DEXLITE</v>
      </c>
      <c r="F42" s="62" t="str">
        <f>IF(B42="","",VLOOKUP(B42,'[1]MASTER LIST VEHICLE'!$C$4:$Q$156,15,FALSE))</f>
        <v>HC &amp; SUPPORT SERVICES</v>
      </c>
      <c r="G42" s="63">
        <v>78</v>
      </c>
      <c r="H42" s="64">
        <v>43687</v>
      </c>
      <c r="I42" s="65">
        <v>300000</v>
      </c>
      <c r="J42" s="66">
        <f t="shared" si="1"/>
        <v>28.846153846153847</v>
      </c>
      <c r="K42" s="67" t="str">
        <f>IF(B42="","",VLOOKUP(B42,'[1]MASTER LIST VEHICLE'!$C$4:$AD$154,28,FALSE))</f>
        <v>7000003617/10C0299JO</v>
      </c>
    </row>
    <row r="43" spans="1:11" s="4" customFormat="1" ht="15.75" x14ac:dyDescent="0.25">
      <c r="A43" s="59">
        <v>38</v>
      </c>
      <c r="B43" s="60" t="s">
        <v>52</v>
      </c>
      <c r="C43" s="61" t="str">
        <f>IF(B43="","",VLOOKUP(B43,'[1]MASTER LIST VEHICLE'!$C$4:$H$156,6,FALSE))</f>
        <v>TOYOTA KIJANG</v>
      </c>
      <c r="D43" s="60">
        <v>295180</v>
      </c>
      <c r="E43" s="59" t="str">
        <f t="shared" si="0"/>
        <v>DEXLITE</v>
      </c>
      <c r="F43" s="70" t="str">
        <f>IF(B43="","",VLOOKUP(B43,'[1]MASTER LIST VEHICLE'!$C$4:$Q$156,15,FALSE))</f>
        <v>HC &amp; SUPPORT SERVICES</v>
      </c>
      <c r="G43" s="60">
        <v>79</v>
      </c>
      <c r="H43" s="64">
        <v>43688</v>
      </c>
      <c r="I43" s="68">
        <v>350000</v>
      </c>
      <c r="J43" s="66">
        <f t="shared" si="1"/>
        <v>33.653846153846153</v>
      </c>
      <c r="K43" s="67" t="str">
        <f>IF(B43="","",VLOOKUP(B43,'[1]MASTER LIST VEHICLE'!$C$4:$AD$154,28,FALSE))</f>
        <v>7000003617/10C0299JO</v>
      </c>
    </row>
    <row r="44" spans="1:11" s="4" customFormat="1" ht="15.75" x14ac:dyDescent="0.25">
      <c r="A44" s="59">
        <v>39</v>
      </c>
      <c r="B44" s="69" t="s">
        <v>17</v>
      </c>
      <c r="C44" s="61" t="str">
        <f>IF(B44="","",VLOOKUP(B44,'[1]MASTER LIST VEHICLE'!$C$4:$H$156,6,FALSE))</f>
        <v>FORD RANGER</v>
      </c>
      <c r="D44" s="60"/>
      <c r="E44" s="59" t="str">
        <f t="shared" si="0"/>
        <v>DEXLITE</v>
      </c>
      <c r="F44" s="62" t="str">
        <f>IF(B44="","",VLOOKUP(B44,'[1]MASTER LIST VEHICLE'!$C$4:$Q$156,15,FALSE))</f>
        <v>HC &amp; SUPPORT SERVICES</v>
      </c>
      <c r="G44" s="63">
        <v>80</v>
      </c>
      <c r="H44" s="64">
        <v>43687</v>
      </c>
      <c r="I44" s="65">
        <v>300000</v>
      </c>
      <c r="J44" s="66">
        <f t="shared" si="1"/>
        <v>28.846153846153847</v>
      </c>
      <c r="K44" s="67" t="str">
        <f>IF(B44="","",VLOOKUP(B44,'[1]MASTER LIST VEHICLE'!$C$4:$AD$154,28,FALSE))</f>
        <v>7000003617/10C0299JO</v>
      </c>
    </row>
    <row r="45" spans="1:11" s="4" customFormat="1" ht="15.75" x14ac:dyDescent="0.25">
      <c r="A45" s="59">
        <v>40</v>
      </c>
      <c r="B45" s="60" t="s">
        <v>21</v>
      </c>
      <c r="C45" s="61" t="str">
        <f>IF(B45="","",VLOOKUP(B45,'[1]MASTER LIST VEHICLE'!$C$4:$H$156,6,FALSE))</f>
        <v>ISUZU PANTHER</v>
      </c>
      <c r="D45" s="60">
        <v>138249</v>
      </c>
      <c r="E45" s="59" t="str">
        <f t="shared" si="0"/>
        <v>DEXLITE</v>
      </c>
      <c r="F45" s="62" t="str">
        <f>IF(B45="","",VLOOKUP(B45,'[1]MASTER LIST VEHICLE'!$C$4:$Q$156,15,FALSE))</f>
        <v>HC &amp; SUPPORT SERVICES</v>
      </c>
      <c r="G45" s="60">
        <v>81</v>
      </c>
      <c r="H45" s="64">
        <v>43689</v>
      </c>
      <c r="I45" s="68">
        <v>200000</v>
      </c>
      <c r="J45" s="66">
        <f t="shared" si="1"/>
        <v>19.23076923076923</v>
      </c>
      <c r="K45" s="67" t="str">
        <f>IF(B45="","",VLOOKUP(B45,'[1]MASTER LIST VEHICLE'!$C$4:$AD$154,28,FALSE))</f>
        <v>7000003617/10C0299HV</v>
      </c>
    </row>
    <row r="46" spans="1:11" s="4" customFormat="1" ht="15.75" x14ac:dyDescent="0.25">
      <c r="A46" s="59">
        <v>41</v>
      </c>
      <c r="B46" s="60" t="s">
        <v>10</v>
      </c>
      <c r="C46" s="61" t="s">
        <v>41</v>
      </c>
      <c r="D46" s="60"/>
      <c r="E46" s="59" t="s">
        <v>44</v>
      </c>
      <c r="F46" s="62" t="str">
        <f>IF(B46="","",VLOOKUP(B46,'[1]MASTER LIST VEHICLE'!$C$4:$Q$156,15,FALSE))</f>
        <v>MANAGEMENT</v>
      </c>
      <c r="G46" s="63">
        <v>82</v>
      </c>
      <c r="H46" s="64">
        <v>43690</v>
      </c>
      <c r="I46" s="65">
        <v>400000</v>
      </c>
      <c r="J46" s="66">
        <f t="shared" si="1"/>
        <v>38.46153846153846</v>
      </c>
      <c r="K46" s="67" t="str">
        <f>IF(B46="","",VLOOKUP(B46,'[1]MASTER LIST VEHICLE'!$C$4:$AD$154,28,FALSE))</f>
        <v>7000003617/10C0299JO</v>
      </c>
    </row>
    <row r="47" spans="1:11" s="4" customFormat="1" ht="15.75" x14ac:dyDescent="0.25">
      <c r="A47" s="59">
        <v>42</v>
      </c>
      <c r="B47" s="60" t="s">
        <v>34</v>
      </c>
      <c r="C47" s="59" t="str">
        <f>IF(B47="","",VLOOKUP(B47,'[1]MASTER LIST VEHICLE'!$C$4:$H$156,6,FALSE))</f>
        <v>ISUZU PANTHER</v>
      </c>
      <c r="D47" s="60">
        <v>282541</v>
      </c>
      <c r="E47" s="59" t="str">
        <f t="shared" si="0"/>
        <v>DEXLITE</v>
      </c>
      <c r="F47" s="62" t="str">
        <f>IF(B47="","",VLOOKUP(B47,'[1]MASTER LIST VEHICLE'!$C$4:$Q$156,15,FALSE))</f>
        <v>HC &amp; SUPPORT SERVICES</v>
      </c>
      <c r="G47" s="60">
        <v>83</v>
      </c>
      <c r="H47" s="64">
        <v>43690</v>
      </c>
      <c r="I47" s="65">
        <v>350000</v>
      </c>
      <c r="J47" s="66">
        <f t="shared" si="1"/>
        <v>33.653846153846153</v>
      </c>
      <c r="K47" s="67" t="str">
        <f>IF(B47="","",VLOOKUP(B47,'[1]MASTER LIST VEHICLE'!$C$4:$AD$154,28,FALSE))</f>
        <v>7000003617/10C0299JO</v>
      </c>
    </row>
    <row r="48" spans="1:11" ht="15.75" x14ac:dyDescent="0.25">
      <c r="A48" s="59">
        <v>43</v>
      </c>
      <c r="B48" s="60" t="s">
        <v>14</v>
      </c>
      <c r="C48" s="61" t="str">
        <f>IF(B48="","",VLOOKUP(B48,'[1]MASTER LIST VEHICLE'!$C$4:$H$156,6,FALSE))</f>
        <v>ISUZU PANTHER</v>
      </c>
      <c r="D48" s="60"/>
      <c r="E48" s="59" t="s">
        <v>44</v>
      </c>
      <c r="F48" s="62" t="str">
        <f>IF(B48="","",VLOOKUP(B48,'[1]MASTER LIST VEHICLE'!$C$4:$Q$156,15,FALSE))</f>
        <v>CRC</v>
      </c>
      <c r="G48" s="63">
        <v>84</v>
      </c>
      <c r="H48" s="64">
        <v>43691</v>
      </c>
      <c r="I48" s="65">
        <v>250000</v>
      </c>
      <c r="J48" s="66">
        <f t="shared" si="1"/>
        <v>24.03846153846154</v>
      </c>
      <c r="K48" s="67" t="str">
        <f>IF(B48="","",VLOOKUP(B48,'[1]MASTER LIST VEHICLE'!$C$4:$AD$154,28,FALSE))</f>
        <v>7000003617/10C0299JO</v>
      </c>
    </row>
    <row r="49" spans="1:11" ht="15.75" x14ac:dyDescent="0.25">
      <c r="A49" s="59">
        <v>44</v>
      </c>
      <c r="B49" s="60" t="s">
        <v>21</v>
      </c>
      <c r="C49" s="61" t="str">
        <f>IF(B49="","",VLOOKUP(B49,'[1]MASTER LIST VEHICLE'!$C$4:$H$156,6,FALSE))</f>
        <v>ISUZU PANTHER</v>
      </c>
      <c r="D49" s="60"/>
      <c r="E49" s="59" t="str">
        <f t="shared" si="0"/>
        <v>DEXLITE</v>
      </c>
      <c r="F49" s="62" t="str">
        <f>IF(B49="","",VLOOKUP(B49,'[1]MASTER LIST VEHICLE'!$C$4:$Q$156,15,FALSE))</f>
        <v>HC &amp; SUPPORT SERVICES</v>
      </c>
      <c r="G49" s="60">
        <v>85</v>
      </c>
      <c r="H49" s="64">
        <v>43691</v>
      </c>
      <c r="I49" s="65">
        <v>250000</v>
      </c>
      <c r="J49" s="66">
        <f t="shared" si="1"/>
        <v>24.03846153846154</v>
      </c>
      <c r="K49" s="67" t="str">
        <f>IF(B49="","",VLOOKUP(B49,'[1]MASTER LIST VEHICLE'!$C$4:$AD$154,28,FALSE))</f>
        <v>7000003617/10C0299HV</v>
      </c>
    </row>
    <row r="50" spans="1:11" ht="15.75" x14ac:dyDescent="0.25">
      <c r="A50" s="59">
        <v>45</v>
      </c>
      <c r="B50" s="60" t="s">
        <v>17</v>
      </c>
      <c r="C50" s="61" t="str">
        <f>IF(B50="","",VLOOKUP(B50,'[1]MASTER LIST VEHICLE'!$C$4:$H$156,6,FALSE))</f>
        <v>FORD RANGER</v>
      </c>
      <c r="D50" s="60"/>
      <c r="E50" s="59" t="str">
        <f t="shared" ref="E50:E51" si="2">IF(C50="","",IF(OR(C50="TOYOTA KIJANG",C50="ISUZU PANTHER",C50="TOYOTA INNOVA",C50="TOYOTA FORTUNER",C50="FORD RANGER",C50="TOYOTA HILUX"),"DEXLITE","PERTALITE"))</f>
        <v>DEXLITE</v>
      </c>
      <c r="F50" s="62" t="str">
        <f>IF(B50="","",VLOOKUP(B50,'[1]MASTER LIST VEHICLE'!$C$4:$Q$156,15,FALSE))</f>
        <v>HC &amp; SUPPORT SERVICES</v>
      </c>
      <c r="G50" s="63">
        <v>86</v>
      </c>
      <c r="H50" s="64">
        <v>43692</v>
      </c>
      <c r="I50" s="65">
        <v>500000</v>
      </c>
      <c r="J50" s="66">
        <f t="shared" ref="J50:J51" si="3">IF(E50="DEXLITE",I50/10400,IF(E50="PERTALITE",I50/7850,""))</f>
        <v>48.07692307692308</v>
      </c>
      <c r="K50" s="67" t="str">
        <f>IF(B50="","",VLOOKUP(B50,'[1]MASTER LIST VEHICLE'!$C$4:$AD$154,28,FALSE))</f>
        <v>7000003617/10C0299JO</v>
      </c>
    </row>
    <row r="51" spans="1:11" ht="15.75" x14ac:dyDescent="0.25">
      <c r="A51" s="59">
        <v>46</v>
      </c>
      <c r="B51" s="60" t="s">
        <v>20</v>
      </c>
      <c r="C51" s="61" t="str">
        <f>IF(B51="","",VLOOKUP(B51,'[1]MASTER LIST VEHICLE'!$C$4:$H$156,6,FALSE))</f>
        <v>ISUZU PANTHER</v>
      </c>
      <c r="D51" s="60">
        <v>109288</v>
      </c>
      <c r="E51" s="59" t="str">
        <f t="shared" si="2"/>
        <v>DEXLITE</v>
      </c>
      <c r="F51" s="62" t="str">
        <f>IF(B51="","",VLOOKUP(B51,'[1]MASTER LIST VEHICLE'!$C$4:$Q$156,15,FALSE))</f>
        <v>PARTS OPERATION &amp; DISTRIBUTION LOBU</v>
      </c>
      <c r="G51" s="60">
        <v>87</v>
      </c>
      <c r="H51" s="64">
        <v>43692</v>
      </c>
      <c r="I51" s="65">
        <v>350000</v>
      </c>
      <c r="J51" s="66">
        <f t="shared" si="3"/>
        <v>33.653846153846153</v>
      </c>
      <c r="K51" s="67" t="str">
        <f>IF(B51="","",VLOOKUP(B51,'[1]MASTER LIST VEHICLE'!$C$4:$AD$154,28,FALSE))</f>
        <v>7000003617/10C0230HY</v>
      </c>
    </row>
    <row r="52" spans="1:11" ht="15.75" x14ac:dyDescent="0.25">
      <c r="A52" s="59">
        <v>47</v>
      </c>
      <c r="B52" s="60" t="s">
        <v>14</v>
      </c>
      <c r="C52" s="61" t="str">
        <f>IF(B52="","",VLOOKUP(B52,'[1]MASTER LIST VEHICLE'!$C$4:$H$156,6,FALSE))</f>
        <v>ISUZU PANTHER</v>
      </c>
      <c r="D52" s="60"/>
      <c r="E52" s="59" t="str">
        <f t="shared" ref="E52" si="4">IF(C52="","",IF(OR(C52="TOYOTA KIJANG",C52="ISUZU PANTHER",C52="TOYOTA INNOVA",C52="TOYOTA FORTUNER",C52="FORD RANGER",C52="TOYOTA HILUX"),"DEXLITE","PERTALITE"))</f>
        <v>DEXLITE</v>
      </c>
      <c r="F52" s="62" t="str">
        <f>IF(B52="","",VLOOKUP(B52,'[1]MASTER LIST VEHICLE'!$C$4:$Q$156,15,FALSE))</f>
        <v>CRC</v>
      </c>
      <c r="G52" s="63">
        <v>88</v>
      </c>
      <c r="H52" s="64">
        <v>43696</v>
      </c>
      <c r="I52" s="65">
        <v>200000</v>
      </c>
      <c r="J52" s="66">
        <f t="shared" ref="J52" si="5">IF(E52="DEXLITE",I52/10400,IF(E52="PERTALITE",I52/7850,""))</f>
        <v>19.23076923076923</v>
      </c>
      <c r="K52" s="67" t="str">
        <f>IF(B52="","",VLOOKUP(B52,'[1]MASTER LIST VEHICLE'!$C$4:$AD$154,28,FALSE))</f>
        <v>7000003617/10C0299JO</v>
      </c>
    </row>
    <row r="53" spans="1:11" ht="15.75" x14ac:dyDescent="0.25">
      <c r="A53" s="59">
        <v>48</v>
      </c>
      <c r="B53" s="60" t="s">
        <v>33</v>
      </c>
      <c r="C53" s="61" t="str">
        <f>IF(B53="","",VLOOKUP(B53,'[1]MASTER LIST VEHICLE'!$C$4:$H$156,6,FALSE))</f>
        <v>TOYOTA AVANZA</v>
      </c>
      <c r="D53" s="60"/>
      <c r="E53" s="59" t="str">
        <f>IF(C53="","",IF(OR(C53="TOYOTA KIJANG",C53="ISUZU PANTHER",C53="TOYOTA INNOVA",C53="TOYOTA FORTUNER",C53="FORD RANGER",C53="TOYOTA HILUX"),"DEXLITE","PERTALITE"))</f>
        <v>PERTALITE</v>
      </c>
      <c r="F53" s="62" t="str">
        <f>IF(B53="","",VLOOKUP(B53,'[1]MASTER LIST VEHICLE'!$C$4:$Q$156,15,FALSE))</f>
        <v>HC &amp; SUPPORT SERVICES</v>
      </c>
      <c r="G53" s="60">
        <v>89</v>
      </c>
      <c r="H53" s="64">
        <v>43698</v>
      </c>
      <c r="I53" s="65">
        <v>250000</v>
      </c>
      <c r="J53" s="66">
        <f>IF(E53="DEXLITE",I53/10400,IF(E53="PERTALITE",I53/7850,""))</f>
        <v>31.847133757961782</v>
      </c>
      <c r="K53" s="67" t="str">
        <f>IF(B53="","",VLOOKUP(B53,'[1]MASTER LIST VEHICLE'!$C$4:$AD$154,28,FALSE))</f>
        <v>7000003617/10C0299JB</v>
      </c>
    </row>
    <row r="54" spans="1:11" ht="15.75" customHeight="1" x14ac:dyDescent="0.25">
      <c r="A54" s="59"/>
      <c r="B54" s="60"/>
      <c r="C54" s="61"/>
      <c r="D54" s="60"/>
      <c r="E54" s="59"/>
      <c r="F54" s="62"/>
      <c r="G54" s="63"/>
      <c r="H54" s="64"/>
      <c r="I54" s="65">
        <f>SUM(I6:I53)</f>
        <v>15000000</v>
      </c>
      <c r="J54" s="66"/>
      <c r="K54" s="67"/>
    </row>
    <row r="55" spans="1:11" x14ac:dyDescent="0.25">
      <c r="E55" s="9" t="s">
        <v>28</v>
      </c>
      <c r="F55" s="10" t="s">
        <v>28</v>
      </c>
    </row>
    <row r="57" spans="1:11" ht="18.75" customHeight="1" x14ac:dyDescent="0.25"/>
    <row r="58" spans="1:11" x14ac:dyDescent="0.25">
      <c r="J58" s="9" t="s">
        <v>28</v>
      </c>
    </row>
  </sheetData>
  <autoFilter ref="A5:K55"/>
  <mergeCells count="1">
    <mergeCell ref="A3:K3"/>
  </mergeCells>
  <printOptions horizontalCentered="1"/>
  <pageMargins left="0.2" right="0.2" top="0.75" bottom="0.75" header="0.3" footer="0.3"/>
  <pageSetup scale="59" fitToWidth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9"/>
  <sheetViews>
    <sheetView showGridLines="0" view="pageBreakPreview" zoomScaleNormal="100" zoomScaleSheetLayoutView="100" workbookViewId="0">
      <pane xSplit="7" ySplit="5" topLeftCell="H18" activePane="bottomRight" state="frozen"/>
      <selection activeCell="F62" sqref="F62"/>
      <selection pane="topRight" activeCell="F62" sqref="F62"/>
      <selection pane="bottomLeft" activeCell="F62" sqref="F62"/>
      <selection pane="bottomRight" activeCell="C6" sqref="C6:L35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5.85546875" style="9" customWidth="1"/>
    <col min="4" max="4" width="17.85546875" style="9" customWidth="1"/>
    <col min="5" max="5" width="10.7109375" style="9" customWidth="1"/>
    <col min="6" max="6" width="11.42578125" style="9" customWidth="1"/>
    <col min="7" max="7" width="37.7109375" style="10" customWidth="1"/>
    <col min="8" max="8" width="10" style="9" customWidth="1"/>
    <col min="9" max="9" width="10.5703125" style="9" customWidth="1"/>
    <col min="10" max="10" width="11.5703125" style="9" customWidth="1"/>
    <col min="11" max="11" width="9.5703125" style="9" customWidth="1"/>
    <col min="12" max="12" width="22" style="9" bestFit="1" customWidth="1"/>
    <col min="13" max="13" width="5.5703125" style="9" customWidth="1"/>
    <col min="14" max="16" width="9.140625" style="9"/>
    <col min="17" max="17" width="7" style="9" customWidth="1"/>
    <col min="18" max="16384" width="9.140625" style="9"/>
  </cols>
  <sheetData>
    <row r="1" spans="1:12" s="4" customFormat="1" ht="12" customHeight="1" x14ac:dyDescent="0.25">
      <c r="G1" s="5"/>
    </row>
    <row r="2" spans="1:12" s="4" customFormat="1" ht="12" customHeight="1" x14ac:dyDescent="0.25"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</row>
    <row r="3" spans="1:12" s="4" customFormat="1" ht="15.75" customHeight="1" x14ac:dyDescent="0.25">
      <c r="B3" s="140" t="s">
        <v>54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s="4" customFormat="1" ht="4.5" customHeight="1" x14ac:dyDescent="0.25"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</row>
    <row r="5" spans="1:12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22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29</v>
      </c>
      <c r="L5" s="13" t="s">
        <v>9</v>
      </c>
    </row>
    <row r="6" spans="1:12" s="7" customFormat="1" ht="15" customHeight="1" x14ac:dyDescent="0.25">
      <c r="A6" s="7" t="s">
        <v>28</v>
      </c>
      <c r="B6" s="44">
        <v>1</v>
      </c>
      <c r="C6" s="32" t="s">
        <v>34</v>
      </c>
      <c r="D6" s="33" t="str">
        <f>IF(C6="","",VLOOKUP(C6,'[1]MASTER LIST VEHICLE'!$C$4:$H$156,6,FALSE))</f>
        <v>ISUZU PANTHER</v>
      </c>
      <c r="E6" s="32"/>
      <c r="F6" s="34" t="str">
        <f t="shared" ref="F6:F47" si="0">IF(D6="","",IF(OR(D6="TOYOTA KIJANG",D6="ISUZU PANTHER",D6="TOYOTA INNOVA",D6="TOYOTA FORTUNER",D6="FORD RANGER",D6="TOYOTA HILUX"),"DEXLITE","PERTALITE"))</f>
        <v>DEXLITE</v>
      </c>
      <c r="G6" s="35" t="str">
        <f>IF(C6="","",VLOOKUP(C6,'[1]MASTER LIST VEHICLE'!$C$4:$Q$156,15,FALSE))</f>
        <v>HC &amp; SUPPORT SERVICES</v>
      </c>
      <c r="H6" s="36">
        <v>90</v>
      </c>
      <c r="I6" s="37">
        <v>43693</v>
      </c>
      <c r="J6" s="38">
        <v>300000</v>
      </c>
      <c r="K6" s="39">
        <f>IF(F6="DEXLITE",J6/10400,IF(F6="PERTALITE",J6/7850,""))</f>
        <v>28.846153846153847</v>
      </c>
      <c r="L6" s="40" t="str">
        <f>IF(C6="","",VLOOKUP(C6,'[1]MASTER LIST VEHICLE'!$C$4:$AD$154,28,FALSE))</f>
        <v>7000003617/10C0299JO</v>
      </c>
    </row>
    <row r="7" spans="1:12" s="7" customFormat="1" ht="15" customHeight="1" x14ac:dyDescent="0.25">
      <c r="B7" s="44">
        <v>2</v>
      </c>
      <c r="C7" s="32" t="s">
        <v>35</v>
      </c>
      <c r="D7" s="33" t="str">
        <f>IF(C7="","",VLOOKUP(C7,'[1]MASTER LIST VEHICLE'!$C$4:$H$156,6,FALSE))</f>
        <v>TOYOTA FORTUNER</v>
      </c>
      <c r="E7" s="32"/>
      <c r="F7" s="34" t="str">
        <f t="shared" si="0"/>
        <v>DEXLITE</v>
      </c>
      <c r="G7" s="35" t="str">
        <f>IF(C7="","",VLOOKUP(C7,'[1]MASTER LIST VEHICLE'!$C$4:$Q$156,15,FALSE))</f>
        <v>MANAGEMENT</v>
      </c>
      <c r="H7" s="32">
        <v>91</v>
      </c>
      <c r="I7" s="37">
        <v>43695</v>
      </c>
      <c r="J7" s="38">
        <v>400000</v>
      </c>
      <c r="K7" s="39">
        <f t="shared" ref="K7:K53" si="1">IF(F7="DEXLITE",J7/10400,IF(F7="PERTALITE",J7/7850,""))</f>
        <v>38.46153846153846</v>
      </c>
      <c r="L7" s="40" t="str">
        <f>IF(C7="","",VLOOKUP(C7,'[1]MASTER LIST VEHICLE'!$C$4:$AD$154,28,FALSE))</f>
        <v>7000003617/10C0299JA</v>
      </c>
    </row>
    <row r="8" spans="1:12" s="7" customFormat="1" ht="15" customHeight="1" x14ac:dyDescent="0.25">
      <c r="B8" s="44">
        <v>3</v>
      </c>
      <c r="C8" s="32" t="s">
        <v>13</v>
      </c>
      <c r="D8" s="33" t="str">
        <f>IF(C8="","",VLOOKUP(C8,'[1]MASTER LIST VEHICLE'!$C$4:$H$156,6,FALSE))</f>
        <v>ISUZU PANTHER</v>
      </c>
      <c r="E8" s="32">
        <v>117139</v>
      </c>
      <c r="F8" s="34" t="str">
        <f t="shared" si="0"/>
        <v>DEXLITE</v>
      </c>
      <c r="G8" s="35" t="str">
        <f>IF(C8="","",VLOOKUP(C8,'[1]MASTER LIST VEHICLE'!$C$4:$Q$156,15,FALSE))</f>
        <v>FINANCE &amp; CONTRACT MANAGEMENT</v>
      </c>
      <c r="H8" s="36">
        <v>92</v>
      </c>
      <c r="I8" s="37">
        <v>43696</v>
      </c>
      <c r="J8" s="38">
        <v>400000</v>
      </c>
      <c r="K8" s="39">
        <f t="shared" si="1"/>
        <v>38.46153846153846</v>
      </c>
      <c r="L8" s="40" t="str">
        <f>IF(C8="","",VLOOKUP(C8,'[1]MASTER LIST VEHICLE'!$C$4:$AD$154,28,FALSE))</f>
        <v>7000003617/10C0299KB</v>
      </c>
    </row>
    <row r="9" spans="1:12" s="4" customFormat="1" ht="14.25" customHeight="1" x14ac:dyDescent="0.25">
      <c r="B9" s="44">
        <v>4</v>
      </c>
      <c r="C9" s="32" t="s">
        <v>52</v>
      </c>
      <c r="D9" s="33" t="str">
        <f>IF(C9="","",VLOOKUP(C9,'[1]MASTER LIST VEHICLE'!$C$4:$H$156,6,FALSE))</f>
        <v>TOYOTA KIJANG</v>
      </c>
      <c r="E9" s="32">
        <v>295440</v>
      </c>
      <c r="F9" s="34" t="str">
        <f t="shared" si="0"/>
        <v>DEXLITE</v>
      </c>
      <c r="G9" s="35" t="str">
        <f>IF(C9="","",VLOOKUP(C9,'[1]MASTER LIST VEHICLE'!$C$4:$Q$156,15,FALSE))</f>
        <v>HC &amp; SUPPORT SERVICES</v>
      </c>
      <c r="H9" s="32">
        <v>93</v>
      </c>
      <c r="I9" s="37">
        <v>43697</v>
      </c>
      <c r="J9" s="38">
        <v>300000</v>
      </c>
      <c r="K9" s="39">
        <f t="shared" si="1"/>
        <v>28.846153846153847</v>
      </c>
      <c r="L9" s="40" t="str">
        <f>IF(C9="","",VLOOKUP(C9,'[1]MASTER LIST VEHICLE'!$C$4:$AD$154,28,FALSE))</f>
        <v>7000003617/10C0299JO</v>
      </c>
    </row>
    <row r="10" spans="1:12" s="7" customFormat="1" ht="15" customHeight="1" x14ac:dyDescent="0.25">
      <c r="B10" s="44">
        <v>5</v>
      </c>
      <c r="C10" s="32" t="s">
        <v>21</v>
      </c>
      <c r="D10" s="33" t="str">
        <f>IF(C10="","",VLOOKUP(C10,'[1]MASTER LIST VEHICLE'!$C$4:$H$156,6,FALSE))</f>
        <v>ISUZU PANTHER</v>
      </c>
      <c r="E10" s="32"/>
      <c r="F10" s="34" t="str">
        <f t="shared" si="0"/>
        <v>DEXLITE</v>
      </c>
      <c r="G10" s="35" t="str">
        <f>IF(C10="","",VLOOKUP(C10,'[1]MASTER LIST VEHICLE'!$C$4:$Q$156,15,FALSE))</f>
        <v>HC &amp; SUPPORT SERVICES</v>
      </c>
      <c r="H10" s="36">
        <v>94</v>
      </c>
      <c r="I10" s="37">
        <v>43697</v>
      </c>
      <c r="J10" s="38">
        <v>300000</v>
      </c>
      <c r="K10" s="39">
        <f t="shared" si="1"/>
        <v>28.846153846153847</v>
      </c>
      <c r="L10" s="40" t="str">
        <f>IF(C10="","",VLOOKUP(C10,'[1]MASTER LIST VEHICLE'!$C$4:$AD$154,28,FALSE))</f>
        <v>7000003617/10C0299HV</v>
      </c>
    </row>
    <row r="11" spans="1:12" s="7" customFormat="1" ht="15" customHeight="1" x14ac:dyDescent="0.25">
      <c r="B11" s="44">
        <v>6</v>
      </c>
      <c r="C11" s="32" t="s">
        <v>12</v>
      </c>
      <c r="D11" s="33" t="str">
        <f>IF(C11="","",VLOOKUP(C11,'[1]MASTER LIST VEHICLE'!$C$4:$H$156,6,FALSE))</f>
        <v>FORD RANGER</v>
      </c>
      <c r="E11" s="32">
        <v>72428</v>
      </c>
      <c r="F11" s="34" t="str">
        <f t="shared" si="0"/>
        <v>DEXLITE</v>
      </c>
      <c r="G11" s="35" t="str">
        <f>IF(C11="","",VLOOKUP(C11,'[1]MASTER LIST VEHICLE'!$C$4:$Q$156,15,FALSE))</f>
        <v>PARTS OPERATION &amp; DISTRIBUTION LOBU</v>
      </c>
      <c r="H11" s="32">
        <v>95</v>
      </c>
      <c r="I11" s="37">
        <v>43697</v>
      </c>
      <c r="J11" s="38">
        <v>400000</v>
      </c>
      <c r="K11" s="39">
        <f t="shared" si="1"/>
        <v>38.46153846153846</v>
      </c>
      <c r="L11" s="40" t="str">
        <f>IF(C11="","",VLOOKUP(C11,'[1]MASTER LIST VEHICLE'!$C$4:$AD$154,28,FALSE))</f>
        <v>7000003617/10C5030HY</v>
      </c>
    </row>
    <row r="12" spans="1:12" s="7" customFormat="1" ht="16.5" customHeight="1" x14ac:dyDescent="0.25">
      <c r="B12" s="44">
        <v>7</v>
      </c>
      <c r="C12" s="32" t="s">
        <v>34</v>
      </c>
      <c r="D12" s="33" t="str">
        <f>IF(C12="","",VLOOKUP(C12,'[1]MASTER LIST VEHICLE'!$C$4:$H$156,6,FALSE))</f>
        <v>ISUZU PANTHER</v>
      </c>
      <c r="E12" s="32"/>
      <c r="F12" s="34" t="str">
        <f t="shared" si="0"/>
        <v>DEXLITE</v>
      </c>
      <c r="G12" s="35" t="str">
        <f>IF(C12="","",VLOOKUP(C12,'[1]MASTER LIST VEHICLE'!$C$4:$Q$156,15,FALSE))</f>
        <v>HC &amp; SUPPORT SERVICES</v>
      </c>
      <c r="H12" s="36">
        <v>96</v>
      </c>
      <c r="I12" s="37">
        <v>43698</v>
      </c>
      <c r="J12" s="38">
        <v>350000</v>
      </c>
      <c r="K12" s="39">
        <f t="shared" si="1"/>
        <v>33.653846153846153</v>
      </c>
      <c r="L12" s="40" t="str">
        <f>IF(C12="","",VLOOKUP(C12,'[1]MASTER LIST VEHICLE'!$C$4:$AD$154,28,FALSE))</f>
        <v>7000003617/10C0299JO</v>
      </c>
    </row>
    <row r="13" spans="1:12" s="8" customFormat="1" ht="14.25" customHeight="1" x14ac:dyDescent="0.25">
      <c r="B13" s="44">
        <v>8</v>
      </c>
      <c r="C13" s="41" t="s">
        <v>17</v>
      </c>
      <c r="D13" s="33" t="str">
        <f>IF(C13="","",VLOOKUP(C13,'[1]MASTER LIST VEHICLE'!$C$4:$H$156,6,FALSE))</f>
        <v>FORD RANGER</v>
      </c>
      <c r="E13" s="32">
        <v>162849</v>
      </c>
      <c r="F13" s="34" t="str">
        <f t="shared" si="0"/>
        <v>DEXLITE</v>
      </c>
      <c r="G13" s="35" t="str">
        <f>IF(C13="","",VLOOKUP(C13,'[1]MASTER LIST VEHICLE'!$C$4:$Q$156,15,FALSE))</f>
        <v>HC &amp; SUPPORT SERVICES</v>
      </c>
      <c r="H13" s="32">
        <v>97</v>
      </c>
      <c r="I13" s="37">
        <v>43699</v>
      </c>
      <c r="J13" s="38">
        <v>350000</v>
      </c>
      <c r="K13" s="39">
        <f t="shared" si="1"/>
        <v>33.653846153846153</v>
      </c>
      <c r="L13" s="40" t="str">
        <f>IF(C13="","",VLOOKUP(C13,'[1]MASTER LIST VEHICLE'!$C$4:$AD$154,28,FALSE))</f>
        <v>7000003617/10C0299JO</v>
      </c>
    </row>
    <row r="14" spans="1:12" s="8" customFormat="1" ht="15" customHeight="1" x14ac:dyDescent="0.25">
      <c r="B14" s="44">
        <v>9</v>
      </c>
      <c r="C14" s="32" t="s">
        <v>20</v>
      </c>
      <c r="D14" s="33" t="str">
        <f>IF(C14="","",VLOOKUP(C14,'[1]MASTER LIST VEHICLE'!$C$4:$H$156,6,FALSE))</f>
        <v>ISUZU PANTHER</v>
      </c>
      <c r="E14" s="32">
        <v>109724</v>
      </c>
      <c r="F14" s="34" t="str">
        <f t="shared" si="0"/>
        <v>DEXLITE</v>
      </c>
      <c r="G14" s="35" t="str">
        <f>IF(C14="","",VLOOKUP(C14,'[1]MASTER LIST VEHICLE'!$C$4:$Q$156,15,FALSE))</f>
        <v>PARTS OPERATION &amp; DISTRIBUTION LOBU</v>
      </c>
      <c r="H14" s="36">
        <v>98</v>
      </c>
      <c r="I14" s="37">
        <v>43700</v>
      </c>
      <c r="J14" s="38">
        <v>300000</v>
      </c>
      <c r="K14" s="39">
        <f t="shared" si="1"/>
        <v>28.846153846153847</v>
      </c>
      <c r="L14" s="40" t="str">
        <f>IF(C14="","",VLOOKUP(C14,'[1]MASTER LIST VEHICLE'!$C$4:$AD$154,28,FALSE))</f>
        <v>7000003617/10C0230HY</v>
      </c>
    </row>
    <row r="15" spans="1:12" s="4" customFormat="1" ht="15" customHeight="1" x14ac:dyDescent="0.25">
      <c r="B15" s="44">
        <v>10</v>
      </c>
      <c r="C15" s="32" t="s">
        <v>52</v>
      </c>
      <c r="D15" s="33" t="str">
        <f>IF(C15="","",VLOOKUP(C15,'[1]MASTER LIST VEHICLE'!$C$4:$H$156,6,FALSE))</f>
        <v>TOYOTA KIJANG</v>
      </c>
      <c r="E15" s="32"/>
      <c r="F15" s="34" t="str">
        <f t="shared" si="0"/>
        <v>DEXLITE</v>
      </c>
      <c r="G15" s="35" t="str">
        <f>IF(C15="","",VLOOKUP(C15,'[1]MASTER LIST VEHICLE'!$C$4:$Q$156,15,FALSE))</f>
        <v>HC &amp; SUPPORT SERVICES</v>
      </c>
      <c r="H15" s="32">
        <v>99</v>
      </c>
      <c r="I15" s="37">
        <v>43700</v>
      </c>
      <c r="J15" s="42">
        <v>350000</v>
      </c>
      <c r="K15" s="39">
        <f t="shared" si="1"/>
        <v>33.653846153846153</v>
      </c>
      <c r="L15" s="40" t="str">
        <f>IF(C15="","",VLOOKUP(C15,'[1]MASTER LIST VEHICLE'!$C$4:$AD$154,28,FALSE))</f>
        <v>7000003617/10C0299JO</v>
      </c>
    </row>
    <row r="16" spans="1:12" s="4" customFormat="1" ht="15" customHeight="1" x14ac:dyDescent="0.25">
      <c r="B16" s="44">
        <v>11</v>
      </c>
      <c r="C16" s="32" t="s">
        <v>14</v>
      </c>
      <c r="D16" s="33" t="str">
        <f>IF(C16="","",VLOOKUP(C16,'[1]MASTER LIST VEHICLE'!$C$4:$H$156,6,FALSE))</f>
        <v>ISUZU PANTHER</v>
      </c>
      <c r="E16" s="32">
        <v>134375</v>
      </c>
      <c r="F16" s="34" t="str">
        <f t="shared" si="0"/>
        <v>DEXLITE</v>
      </c>
      <c r="G16" s="35" t="str">
        <f>IF(C16="","",VLOOKUP(C16,'[1]MASTER LIST VEHICLE'!$C$4:$Q$156,15,FALSE))</f>
        <v>CRC</v>
      </c>
      <c r="H16" s="36">
        <v>100</v>
      </c>
      <c r="I16" s="37">
        <v>43703</v>
      </c>
      <c r="J16" s="42">
        <v>350000</v>
      </c>
      <c r="K16" s="39">
        <f t="shared" si="1"/>
        <v>33.653846153846153</v>
      </c>
      <c r="L16" s="40" t="str">
        <f>IF(C16="","",VLOOKUP(C16,'[1]MASTER LIST VEHICLE'!$C$4:$AD$154,28,FALSE))</f>
        <v>7000003617/10C0299JO</v>
      </c>
    </row>
    <row r="17" spans="2:12" s="4" customFormat="1" ht="15" x14ac:dyDescent="0.25">
      <c r="B17" s="44">
        <v>12</v>
      </c>
      <c r="C17" s="41" t="s">
        <v>35</v>
      </c>
      <c r="D17" s="33" t="str">
        <f>IF(C17="","",VLOOKUP(C17,'[1]MASTER LIST VEHICLE'!$C$4:$H$156,6,FALSE))</f>
        <v>TOYOTA FORTUNER</v>
      </c>
      <c r="E17" s="32">
        <v>15513</v>
      </c>
      <c r="F17" s="34" t="str">
        <f t="shared" si="0"/>
        <v>DEXLITE</v>
      </c>
      <c r="G17" s="35" t="str">
        <f>IF(C17="","",VLOOKUP(C17,'[1]MASTER LIST VEHICLE'!$C$4:$Q$156,15,FALSE))</f>
        <v>MANAGEMENT</v>
      </c>
      <c r="H17" s="32">
        <v>101</v>
      </c>
      <c r="I17" s="37">
        <v>43703</v>
      </c>
      <c r="J17" s="38">
        <v>500000</v>
      </c>
      <c r="K17" s="39">
        <f t="shared" si="1"/>
        <v>48.07692307692308</v>
      </c>
      <c r="L17" s="40" t="str">
        <f>IF(C17="","",VLOOKUP(C17,'[1]MASTER LIST VEHICLE'!$C$4:$AD$154,28,FALSE))</f>
        <v>7000003617/10C0299JA</v>
      </c>
    </row>
    <row r="18" spans="2:12" s="4" customFormat="1" ht="15" x14ac:dyDescent="0.25">
      <c r="B18" s="44">
        <v>13</v>
      </c>
      <c r="C18" s="32" t="s">
        <v>34</v>
      </c>
      <c r="D18" s="33" t="str">
        <f>IF(C18="","",VLOOKUP(C18,'[1]MASTER LIST VEHICLE'!$C$4:$H$156,6,FALSE))</f>
        <v>ISUZU PANTHER</v>
      </c>
      <c r="E18" s="32">
        <v>293935</v>
      </c>
      <c r="F18" s="34" t="str">
        <f t="shared" si="0"/>
        <v>DEXLITE</v>
      </c>
      <c r="G18" s="35" t="str">
        <f>IF(C18="","",VLOOKUP(C18,'[1]MASTER LIST VEHICLE'!$C$4:$Q$156,15,FALSE))</f>
        <v>HC &amp; SUPPORT SERVICES</v>
      </c>
      <c r="H18" s="36">
        <v>102</v>
      </c>
      <c r="I18" s="37">
        <v>43703</v>
      </c>
      <c r="J18" s="38">
        <v>300000</v>
      </c>
      <c r="K18" s="39">
        <f t="shared" si="1"/>
        <v>28.846153846153847</v>
      </c>
      <c r="L18" s="40" t="str">
        <f>IF(C18="","",VLOOKUP(C18,'[1]MASTER LIST VEHICLE'!$C$4:$AD$154,28,FALSE))</f>
        <v>7000003617/10C0299JO</v>
      </c>
    </row>
    <row r="19" spans="2:12" s="4" customFormat="1" ht="15" x14ac:dyDescent="0.25">
      <c r="B19" s="44">
        <v>14</v>
      </c>
      <c r="C19" s="32" t="s">
        <v>52</v>
      </c>
      <c r="D19" s="33" t="str">
        <f>IF(C19="","",VLOOKUP(C19,'[1]MASTER LIST VEHICLE'!$C$4:$H$156,6,FALSE))</f>
        <v>TOYOTA KIJANG</v>
      </c>
      <c r="E19" s="32">
        <v>296136</v>
      </c>
      <c r="F19" s="34" t="str">
        <f t="shared" si="0"/>
        <v>DEXLITE</v>
      </c>
      <c r="G19" s="35" t="str">
        <f>IF(C19="","",VLOOKUP(C19,'[1]MASTER LIST VEHICLE'!$C$4:$Q$156,15,FALSE))</f>
        <v>HC &amp; SUPPORT SERVICES</v>
      </c>
      <c r="H19" s="32">
        <v>103</v>
      </c>
      <c r="I19" s="37">
        <v>43703</v>
      </c>
      <c r="J19" s="42">
        <v>200000</v>
      </c>
      <c r="K19" s="39">
        <f t="shared" si="1"/>
        <v>19.23076923076923</v>
      </c>
      <c r="L19" s="40" t="str">
        <f>IF(C19="","",VLOOKUP(C19,'[1]MASTER LIST VEHICLE'!$C$4:$AD$154,28,FALSE))</f>
        <v>7000003617/10C0299JO</v>
      </c>
    </row>
    <row r="20" spans="2:12" s="4" customFormat="1" ht="15" x14ac:dyDescent="0.25">
      <c r="B20" s="44">
        <v>15</v>
      </c>
      <c r="C20" s="41" t="s">
        <v>10</v>
      </c>
      <c r="D20" s="33" t="str">
        <f>IF(C20="","",VLOOKUP(C20,'[1]MASTER LIST VEHICLE'!$C$4:$H$156,6,FALSE))</f>
        <v>TOYOTA FORTUNER</v>
      </c>
      <c r="E20" s="32">
        <v>62673</v>
      </c>
      <c r="F20" s="34" t="str">
        <f t="shared" si="0"/>
        <v>DEXLITE</v>
      </c>
      <c r="G20" s="35" t="str">
        <f>IF(C20="","",VLOOKUP(C20,'[1]MASTER LIST VEHICLE'!$C$4:$Q$156,15,FALSE))</f>
        <v>MANAGEMENT</v>
      </c>
      <c r="H20" s="36">
        <v>104</v>
      </c>
      <c r="I20" s="37">
        <v>43704</v>
      </c>
      <c r="J20" s="38">
        <v>400000</v>
      </c>
      <c r="K20" s="39">
        <f t="shared" si="1"/>
        <v>38.46153846153846</v>
      </c>
      <c r="L20" s="40" t="str">
        <f>IF(C20="","",VLOOKUP(C20,'[1]MASTER LIST VEHICLE'!$C$4:$AD$154,28,FALSE))</f>
        <v>7000003617/10C0299JO</v>
      </c>
    </row>
    <row r="21" spans="2:12" s="4" customFormat="1" ht="15" x14ac:dyDescent="0.25">
      <c r="B21" s="44">
        <v>16</v>
      </c>
      <c r="C21" s="32" t="s">
        <v>13</v>
      </c>
      <c r="D21" s="33" t="str">
        <f>IF(C21="","",VLOOKUP(C21,'[1]MASTER LIST VEHICLE'!$C$4:$H$156,6,FALSE))</f>
        <v>ISUZU PANTHER</v>
      </c>
      <c r="E21" s="32">
        <v>117602</v>
      </c>
      <c r="F21" s="34" t="str">
        <f t="shared" si="0"/>
        <v>DEXLITE</v>
      </c>
      <c r="G21" s="35" t="str">
        <f>IF(C21="","",VLOOKUP(C21,'[1]MASTER LIST VEHICLE'!$C$4:$Q$156,15,FALSE))</f>
        <v>FINANCE &amp; CONTRACT MANAGEMENT</v>
      </c>
      <c r="H21" s="32">
        <v>105</v>
      </c>
      <c r="I21" s="37">
        <v>43705</v>
      </c>
      <c r="J21" s="38">
        <v>300000</v>
      </c>
      <c r="K21" s="39">
        <f t="shared" si="1"/>
        <v>28.846153846153847</v>
      </c>
      <c r="L21" s="40" t="str">
        <f>IF(C21="","",VLOOKUP(C21,'[1]MASTER LIST VEHICLE'!$C$4:$AD$154,28,FALSE))</f>
        <v>7000003617/10C0299KB</v>
      </c>
    </row>
    <row r="22" spans="2:12" s="4" customFormat="1" ht="15" x14ac:dyDescent="0.25">
      <c r="B22" s="44">
        <v>17</v>
      </c>
      <c r="C22" s="32" t="s">
        <v>52</v>
      </c>
      <c r="D22" s="33" t="str">
        <f>IF(C22="","",VLOOKUP(C22,'[1]MASTER LIST VEHICLE'!$C$4:$H$156,6,FALSE))</f>
        <v>TOYOTA KIJANG</v>
      </c>
      <c r="E22" s="32">
        <v>296420</v>
      </c>
      <c r="F22" s="34" t="str">
        <f t="shared" si="0"/>
        <v>DEXLITE</v>
      </c>
      <c r="G22" s="35" t="str">
        <f>IF(C22="","",VLOOKUP(C22,'[1]MASTER LIST VEHICLE'!$C$4:$Q$156,15,FALSE))</f>
        <v>HC &amp; SUPPORT SERVICES</v>
      </c>
      <c r="H22" s="36">
        <v>106</v>
      </c>
      <c r="I22" s="37">
        <v>43705</v>
      </c>
      <c r="J22" s="42">
        <v>250000</v>
      </c>
      <c r="K22" s="39">
        <f t="shared" si="1"/>
        <v>24.03846153846154</v>
      </c>
      <c r="L22" s="40" t="str">
        <f>IF(C22="","",VLOOKUP(C22,'[1]MASTER LIST VEHICLE'!$C$4:$AD$154,28,FALSE))</f>
        <v>7000003617/10C0299JO</v>
      </c>
    </row>
    <row r="23" spans="2:12" s="4" customFormat="1" ht="15" x14ac:dyDescent="0.25">
      <c r="B23" s="44">
        <v>18</v>
      </c>
      <c r="C23" s="41" t="s">
        <v>21</v>
      </c>
      <c r="D23" s="33" t="str">
        <f>IF(C23="","",VLOOKUP(C23,'[1]MASTER LIST VEHICLE'!$C$4:$H$156,6,FALSE))</f>
        <v>ISUZU PANTHER</v>
      </c>
      <c r="E23" s="32">
        <v>139369</v>
      </c>
      <c r="F23" s="34" t="str">
        <f t="shared" si="0"/>
        <v>DEXLITE</v>
      </c>
      <c r="G23" s="35" t="str">
        <f>IF(C23="","",VLOOKUP(C23,'[1]MASTER LIST VEHICLE'!$C$4:$Q$156,15,FALSE))</f>
        <v>HC &amp; SUPPORT SERVICES</v>
      </c>
      <c r="H23" s="32">
        <v>107</v>
      </c>
      <c r="I23" s="37">
        <v>43705</v>
      </c>
      <c r="J23" s="38">
        <v>300000</v>
      </c>
      <c r="K23" s="39">
        <f t="shared" si="1"/>
        <v>28.846153846153847</v>
      </c>
      <c r="L23" s="40" t="str">
        <f>IF(C23="","",VLOOKUP(C23,'[1]MASTER LIST VEHICLE'!$C$4:$AD$154,28,FALSE))</f>
        <v>7000003617/10C0299HV</v>
      </c>
    </row>
    <row r="24" spans="2:12" s="4" customFormat="1" ht="15" x14ac:dyDescent="0.25">
      <c r="B24" s="44">
        <v>19</v>
      </c>
      <c r="C24" s="32" t="s">
        <v>11</v>
      </c>
      <c r="D24" s="33" t="str">
        <f>IF(C24="","",VLOOKUP(C24,'[1]MASTER LIST VEHICLE'!$C$4:$H$156,6,FALSE))</f>
        <v>TOYOTA FORTUNER</v>
      </c>
      <c r="E24" s="32">
        <v>93836</v>
      </c>
      <c r="F24" s="34" t="str">
        <f t="shared" si="0"/>
        <v>DEXLITE</v>
      </c>
      <c r="G24" s="35" t="str">
        <f>IF(C24="","",VLOOKUP(C24,'[1]MASTER LIST VEHICLE'!$C$4:$Q$156,15,FALSE))</f>
        <v>MANAGEMENT</v>
      </c>
      <c r="H24" s="36">
        <v>108</v>
      </c>
      <c r="I24" s="37">
        <v>43706</v>
      </c>
      <c r="J24" s="38">
        <v>400000</v>
      </c>
      <c r="K24" s="39">
        <f t="shared" si="1"/>
        <v>38.46153846153846</v>
      </c>
      <c r="L24" s="40" t="str">
        <f>IF(C24="","",VLOOKUP(C24,'[1]MASTER LIST VEHICLE'!$C$4:$AD$154,28,FALSE))</f>
        <v>7000003617/10C0299JA</v>
      </c>
    </row>
    <row r="25" spans="2:12" s="4" customFormat="1" ht="15" x14ac:dyDescent="0.25">
      <c r="B25" s="44">
        <v>20</v>
      </c>
      <c r="C25" s="32" t="s">
        <v>17</v>
      </c>
      <c r="D25" s="34" t="str">
        <f>IF(C25="","",VLOOKUP(C25,'[1]MASTER LIST VEHICLE'!$C$4:$H$156,6,FALSE))</f>
        <v>FORD RANGER</v>
      </c>
      <c r="E25" s="32">
        <v>163169</v>
      </c>
      <c r="F25" s="34" t="str">
        <f t="shared" si="0"/>
        <v>DEXLITE</v>
      </c>
      <c r="G25" s="35" t="str">
        <f>IF(C25="","",VLOOKUP(C25,'[1]MASTER LIST VEHICLE'!$C$4:$Q$156,15,FALSE))</f>
        <v>HC &amp; SUPPORT SERVICES</v>
      </c>
      <c r="H25" s="32">
        <v>109</v>
      </c>
      <c r="I25" s="37">
        <v>43707</v>
      </c>
      <c r="J25" s="42">
        <v>400000</v>
      </c>
      <c r="K25" s="39">
        <f t="shared" si="1"/>
        <v>38.46153846153846</v>
      </c>
      <c r="L25" s="40" t="str">
        <f>IF(C25="","",VLOOKUP(C25,'[1]MASTER LIST VEHICLE'!$C$4:$AD$154,28,FALSE))</f>
        <v>7000003617/10C0299JO</v>
      </c>
    </row>
    <row r="26" spans="2:12" s="4" customFormat="1" ht="15" x14ac:dyDescent="0.25">
      <c r="B26" s="44">
        <v>21</v>
      </c>
      <c r="C26" s="32" t="s">
        <v>52</v>
      </c>
      <c r="D26" s="33" t="str">
        <f>IF(C26="","",VLOOKUP(C26,'[1]MASTER LIST VEHICLE'!$C$4:$H$156,6,FALSE))</f>
        <v>TOYOTA KIJANG</v>
      </c>
      <c r="E26" s="32">
        <v>296758</v>
      </c>
      <c r="F26" s="34" t="str">
        <f t="shared" ref="F26" si="2">IF(D26="","",IF(OR(D26="TOYOTA KIJANG",D26="ISUZU PANTHER",D26="TOYOTA INNOVA",D26="TOYOTA FORTUNER",D26="FORD RANGER",D26="TOYOTA HILUX"),"DEXLITE","PERTALITE"))</f>
        <v>DEXLITE</v>
      </c>
      <c r="G26" s="35" t="str">
        <f>IF(C26="","",VLOOKUP(C26,'[1]MASTER LIST VEHICLE'!$C$4:$Q$156,15,FALSE))</f>
        <v>HC &amp; SUPPORT SERVICES</v>
      </c>
      <c r="H26" s="36">
        <v>110</v>
      </c>
      <c r="I26" s="37">
        <v>43707</v>
      </c>
      <c r="J26" s="42">
        <v>350000</v>
      </c>
      <c r="K26" s="39">
        <f t="shared" ref="K26" si="3">IF(F26="DEXLITE",J26/10400,IF(F26="PERTALITE",J26/7850,""))</f>
        <v>33.653846153846153</v>
      </c>
      <c r="L26" s="40" t="str">
        <f>IF(C26="","",VLOOKUP(C26,'[1]MASTER LIST VEHICLE'!$C$4:$AD$154,28,FALSE))</f>
        <v>7000003617/10C0299JO</v>
      </c>
    </row>
    <row r="27" spans="2:12" s="4" customFormat="1" ht="15" x14ac:dyDescent="0.25">
      <c r="B27" s="44">
        <v>22</v>
      </c>
      <c r="C27" s="32" t="s">
        <v>34</v>
      </c>
      <c r="D27" s="33" t="str">
        <f>IF(C27="","",VLOOKUP(C27,'[1]MASTER LIST VEHICLE'!$C$4:$H$156,6,FALSE))</f>
        <v>ISUZU PANTHER</v>
      </c>
      <c r="E27" s="32">
        <v>284430</v>
      </c>
      <c r="F27" s="34" t="str">
        <f t="shared" si="0"/>
        <v>DEXLITE</v>
      </c>
      <c r="G27" s="35" t="str">
        <f>IF(C27="","",VLOOKUP(C27,'[1]MASTER LIST VEHICLE'!$C$4:$Q$156,15,FALSE))</f>
        <v>HC &amp; SUPPORT SERVICES</v>
      </c>
      <c r="H27" s="32">
        <v>111</v>
      </c>
      <c r="I27" s="37">
        <v>43708</v>
      </c>
      <c r="J27" s="38">
        <v>350000</v>
      </c>
      <c r="K27" s="39">
        <f t="shared" si="1"/>
        <v>33.653846153846153</v>
      </c>
      <c r="L27" s="40" t="str">
        <f>IF(C27="","",VLOOKUP(C27,'[1]MASTER LIST VEHICLE'!$C$4:$AD$154,28,FALSE))</f>
        <v>7000003617/10C0299JO</v>
      </c>
    </row>
    <row r="28" spans="2:12" s="4" customFormat="1" ht="15" x14ac:dyDescent="0.25">
      <c r="B28" s="44">
        <v>23</v>
      </c>
      <c r="C28" s="32" t="s">
        <v>35</v>
      </c>
      <c r="D28" s="33" t="str">
        <f>IF(C28="","",VLOOKUP(C28,'[1]MASTER LIST VEHICLE'!$C$4:$H$156,6,FALSE))</f>
        <v>TOYOTA FORTUNER</v>
      </c>
      <c r="E28" s="32">
        <v>16003</v>
      </c>
      <c r="F28" s="34" t="str">
        <f t="shared" si="0"/>
        <v>DEXLITE</v>
      </c>
      <c r="G28" s="35" t="str">
        <f>IF(C28="","",VLOOKUP(C28,'[1]MASTER LIST VEHICLE'!$C$4:$Q$156,15,FALSE))</f>
        <v>MANAGEMENT</v>
      </c>
      <c r="H28" s="36">
        <v>112</v>
      </c>
      <c r="I28" s="37">
        <v>43710</v>
      </c>
      <c r="J28" s="38">
        <v>450000</v>
      </c>
      <c r="K28" s="39">
        <f t="shared" si="1"/>
        <v>43.269230769230766</v>
      </c>
      <c r="L28" s="40" t="str">
        <f>IF(C28="","",VLOOKUP(C28,'[1]MASTER LIST VEHICLE'!$C$4:$AD$154,28,FALSE))</f>
        <v>7000003617/10C0299JA</v>
      </c>
    </row>
    <row r="29" spans="2:12" s="4" customFormat="1" ht="15" x14ac:dyDescent="0.25">
      <c r="B29" s="44">
        <v>24</v>
      </c>
      <c r="C29" s="32" t="s">
        <v>20</v>
      </c>
      <c r="D29" s="33" t="str">
        <f>IF(C29="","",VLOOKUP(C29,'[1]MASTER LIST VEHICLE'!$C$4:$H$156,6,FALSE))</f>
        <v>ISUZU PANTHER</v>
      </c>
      <c r="E29" s="32">
        <v>110106</v>
      </c>
      <c r="F29" s="34" t="str">
        <f t="shared" si="0"/>
        <v>DEXLITE</v>
      </c>
      <c r="G29" s="35" t="str">
        <f>IF(C29="","",VLOOKUP(C29,'[1]MASTER LIST VEHICLE'!$C$4:$Q$156,15,FALSE))</f>
        <v>PARTS OPERATION &amp; DISTRIBUTION LOBU</v>
      </c>
      <c r="H29" s="32">
        <v>113</v>
      </c>
      <c r="I29" s="37">
        <v>43710</v>
      </c>
      <c r="J29" s="38">
        <v>300000</v>
      </c>
      <c r="K29" s="39">
        <f t="shared" si="1"/>
        <v>28.846153846153847</v>
      </c>
      <c r="L29" s="40" t="str">
        <f>IF(C29="","",VLOOKUP(C29,'[1]MASTER LIST VEHICLE'!$C$4:$AD$154,28,FALSE))</f>
        <v>7000003617/10C0230HY</v>
      </c>
    </row>
    <row r="30" spans="2:12" s="4" customFormat="1" ht="15" x14ac:dyDescent="0.25">
      <c r="B30" s="44">
        <v>25</v>
      </c>
      <c r="C30" s="32" t="s">
        <v>21</v>
      </c>
      <c r="D30" s="33" t="str">
        <f>IF(C30="","",VLOOKUP(C30,'[1]MASTER LIST VEHICLE'!$C$4:$H$156,6,FALSE))</f>
        <v>ISUZU PANTHER</v>
      </c>
      <c r="E30" s="32">
        <v>129760</v>
      </c>
      <c r="F30" s="34" t="str">
        <f t="shared" si="0"/>
        <v>DEXLITE</v>
      </c>
      <c r="G30" s="35" t="str">
        <f>IF(C30="","",VLOOKUP(C30,'[1]MASTER LIST VEHICLE'!$C$4:$Q$156,15,FALSE))</f>
        <v>HC &amp; SUPPORT SERVICES</v>
      </c>
      <c r="H30" s="36">
        <v>114</v>
      </c>
      <c r="I30" s="37">
        <v>43711</v>
      </c>
      <c r="J30" s="38">
        <v>300000</v>
      </c>
      <c r="K30" s="39">
        <f t="shared" si="1"/>
        <v>28.846153846153847</v>
      </c>
      <c r="L30" s="40" t="str">
        <f>IF(C30="","",VLOOKUP(C30,'[1]MASTER LIST VEHICLE'!$C$4:$AD$154,28,FALSE))</f>
        <v>7000003617/10C0299HV</v>
      </c>
    </row>
    <row r="31" spans="2:12" s="4" customFormat="1" ht="15" x14ac:dyDescent="0.25">
      <c r="B31" s="44">
        <v>26</v>
      </c>
      <c r="C31" s="32" t="s">
        <v>33</v>
      </c>
      <c r="D31" s="33" t="str">
        <f>IF(C31="","",VLOOKUP(C31,'[1]MASTER LIST VEHICLE'!$C$4:$H$156,6,FALSE))</f>
        <v>TOYOTA AVANZA</v>
      </c>
      <c r="E31" s="32">
        <v>19664</v>
      </c>
      <c r="F31" s="34" t="str">
        <f t="shared" si="0"/>
        <v>PERTALITE</v>
      </c>
      <c r="G31" s="35" t="str">
        <f>IF(C31="","",VLOOKUP(C31,'[1]MASTER LIST VEHICLE'!$C$4:$Q$156,15,FALSE))</f>
        <v>HC &amp; SUPPORT SERVICES</v>
      </c>
      <c r="H31" s="32">
        <v>115</v>
      </c>
      <c r="I31" s="37">
        <v>43711</v>
      </c>
      <c r="J31" s="38">
        <v>250000</v>
      </c>
      <c r="K31" s="39">
        <f t="shared" si="1"/>
        <v>31.847133757961782</v>
      </c>
      <c r="L31" s="40" t="str">
        <f>IF(C31="","",VLOOKUP(C31,'[1]MASTER LIST VEHICLE'!$C$4:$AD$154,28,FALSE))</f>
        <v>7000003617/10C0299JB</v>
      </c>
    </row>
    <row r="32" spans="2:12" s="4" customFormat="1" ht="15" x14ac:dyDescent="0.25">
      <c r="B32" s="44">
        <v>27</v>
      </c>
      <c r="C32" s="32" t="s">
        <v>34</v>
      </c>
      <c r="D32" s="33" t="str">
        <f>IF(C32="","",VLOOKUP(C32,'[1]MASTER LIST VEHICLE'!$C$4:$H$156,6,FALSE))</f>
        <v>ISUZU PANTHER</v>
      </c>
      <c r="E32" s="32">
        <v>289831</v>
      </c>
      <c r="F32" s="34" t="str">
        <f t="shared" si="0"/>
        <v>DEXLITE</v>
      </c>
      <c r="G32" s="35" t="str">
        <f>IF(C32="","",VLOOKUP(C32,'[1]MASTER LIST VEHICLE'!$C$4:$Q$156,15,FALSE))</f>
        <v>HC &amp; SUPPORT SERVICES</v>
      </c>
      <c r="H32" s="36">
        <v>116</v>
      </c>
      <c r="I32" s="37">
        <v>43712</v>
      </c>
      <c r="J32" s="42">
        <v>300000</v>
      </c>
      <c r="K32" s="39">
        <f t="shared" si="1"/>
        <v>28.846153846153847</v>
      </c>
      <c r="L32" s="40" t="str">
        <f>IF(C32="","",VLOOKUP(C32,'[1]MASTER LIST VEHICLE'!$C$4:$AD$154,28,FALSE))</f>
        <v>7000003617/10C0299JO</v>
      </c>
    </row>
    <row r="33" spans="2:12" s="4" customFormat="1" ht="15" x14ac:dyDescent="0.25">
      <c r="B33" s="44">
        <v>28</v>
      </c>
      <c r="C33" s="41" t="s">
        <v>52</v>
      </c>
      <c r="D33" s="33" t="str">
        <f>IF(C33="","",VLOOKUP(C33,'[1]MASTER LIST VEHICLE'!$C$4:$H$156,6,FALSE))</f>
        <v>TOYOTA KIJANG</v>
      </c>
      <c r="E33" s="32">
        <v>298704</v>
      </c>
      <c r="F33" s="34" t="str">
        <f t="shared" si="0"/>
        <v>DEXLITE</v>
      </c>
      <c r="G33" s="35" t="str">
        <f>IF(C33="","",VLOOKUP(C33,'[1]MASTER LIST VEHICLE'!$C$4:$Q$156,15,FALSE))</f>
        <v>HC &amp; SUPPORT SERVICES</v>
      </c>
      <c r="H33" s="32">
        <v>117</v>
      </c>
      <c r="I33" s="37">
        <v>43712</v>
      </c>
      <c r="J33" s="38">
        <v>300000</v>
      </c>
      <c r="K33" s="39">
        <f t="shared" si="1"/>
        <v>28.846153846153847</v>
      </c>
      <c r="L33" s="40" t="str">
        <f>IF(C33="","",VLOOKUP(C33,'[1]MASTER LIST VEHICLE'!$C$4:$AD$154,28,FALSE))</f>
        <v>7000003617/10C0299JO</v>
      </c>
    </row>
    <row r="34" spans="2:12" s="4" customFormat="1" ht="15" x14ac:dyDescent="0.25">
      <c r="B34" s="44">
        <v>29</v>
      </c>
      <c r="C34" s="41" t="s">
        <v>14</v>
      </c>
      <c r="D34" s="33" t="str">
        <f>IF(C34="","",VLOOKUP(C34,'[1]MASTER LIST VEHICLE'!$C$4:$H$156,6,FALSE))</f>
        <v>ISUZU PANTHER</v>
      </c>
      <c r="E34" s="32">
        <v>134829</v>
      </c>
      <c r="F34" s="34" t="str">
        <f t="shared" si="0"/>
        <v>DEXLITE</v>
      </c>
      <c r="G34" s="35" t="str">
        <f>IF(C34="","",VLOOKUP(C34,'[1]MASTER LIST VEHICLE'!$C$4:$Q$156,15,FALSE))</f>
        <v>CRC</v>
      </c>
      <c r="H34" s="36">
        <v>118</v>
      </c>
      <c r="I34" s="37">
        <v>43713</v>
      </c>
      <c r="J34" s="42">
        <v>300000</v>
      </c>
      <c r="K34" s="39">
        <f t="shared" si="1"/>
        <v>28.846153846153847</v>
      </c>
      <c r="L34" s="40" t="str">
        <f>IF(C34="","",VLOOKUP(C34,'[1]MASTER LIST VEHICLE'!$C$4:$AD$154,28,FALSE))</f>
        <v>7000003617/10C0299JO</v>
      </c>
    </row>
    <row r="35" spans="2:12" s="4" customFormat="1" ht="15" x14ac:dyDescent="0.25">
      <c r="B35" s="34">
        <v>30</v>
      </c>
      <c r="C35" s="32" t="s">
        <v>52</v>
      </c>
      <c r="D35" s="34" t="str">
        <f>IF(C35="","",VLOOKUP(C35,'[1]MASTER LIST VEHICLE'!$C$4:$H$156,6,FALSE))</f>
        <v>TOYOTA KIJANG</v>
      </c>
      <c r="E35" s="32"/>
      <c r="F35" s="34" t="str">
        <f t="shared" si="0"/>
        <v>DEXLITE</v>
      </c>
      <c r="G35" s="35" t="str">
        <f>IF(C35="","",VLOOKUP(C35,'[1]MASTER LIST VEHICLE'!$C$4:$Q$156,15,FALSE))</f>
        <v>HC &amp; SUPPORT SERVICES</v>
      </c>
      <c r="H35" s="32">
        <v>119</v>
      </c>
      <c r="I35" s="37">
        <v>43714</v>
      </c>
      <c r="J35" s="38">
        <v>250000</v>
      </c>
      <c r="K35" s="39">
        <f t="shared" si="1"/>
        <v>24.03846153846154</v>
      </c>
      <c r="L35" s="40" t="str">
        <f>IF(C35="","",VLOOKUP(C35,'[1]MASTER LIST VEHICLE'!$C$4:$AD$154,28,FALSE))</f>
        <v>7000003617/10C0299JO</v>
      </c>
    </row>
    <row r="36" spans="2:12" s="4" customFormat="1" ht="15" hidden="1" x14ac:dyDescent="0.25">
      <c r="B36" s="34">
        <v>31</v>
      </c>
      <c r="C36" s="32"/>
      <c r="D36" s="33" t="str">
        <f>IF(C36="","",VLOOKUP(C36,'[1]MASTER LIST VEHICLE'!$C$4:$H$156,6,FALSE))</f>
        <v/>
      </c>
      <c r="E36" s="32"/>
      <c r="F36" s="34" t="str">
        <f t="shared" si="0"/>
        <v/>
      </c>
      <c r="G36" s="35" t="str">
        <f>IF(C36="","",VLOOKUP(C36,'[1]MASTER LIST VEHICLE'!$C$4:$Q$156,15,FALSE))</f>
        <v/>
      </c>
      <c r="H36" s="36"/>
      <c r="I36" s="37"/>
      <c r="J36" s="38"/>
      <c r="K36" s="39" t="str">
        <f t="shared" si="1"/>
        <v/>
      </c>
      <c r="L36" s="40" t="str">
        <f>IF(C36="","",VLOOKUP(C36,'[1]MASTER LIST VEHICLE'!$C$4:$AD$154,28,FALSE))</f>
        <v/>
      </c>
    </row>
    <row r="37" spans="2:12" s="4" customFormat="1" ht="15" hidden="1" x14ac:dyDescent="0.25">
      <c r="B37" s="34">
        <v>32</v>
      </c>
      <c r="C37" s="32"/>
      <c r="D37" s="33" t="str">
        <f>IF(C37="","",VLOOKUP(C37,'[1]MASTER LIST VEHICLE'!$C$4:$H$156,6,FALSE))</f>
        <v/>
      </c>
      <c r="E37" s="32"/>
      <c r="F37" s="34" t="str">
        <f t="shared" si="0"/>
        <v/>
      </c>
      <c r="G37" s="35" t="str">
        <f>IF(C37="","",VLOOKUP(C37,'[1]MASTER LIST VEHICLE'!$C$4:$Q$156,15,FALSE))</f>
        <v/>
      </c>
      <c r="H37" s="32"/>
      <c r="I37" s="37"/>
      <c r="J37" s="42"/>
      <c r="K37" s="39" t="str">
        <f t="shared" si="1"/>
        <v/>
      </c>
      <c r="L37" s="40" t="str">
        <f>IF(C37="","",VLOOKUP(C37,'[1]MASTER LIST VEHICLE'!$C$4:$AD$154,28,FALSE))</f>
        <v/>
      </c>
    </row>
    <row r="38" spans="2:12" s="4" customFormat="1" ht="15" hidden="1" x14ac:dyDescent="0.25">
      <c r="B38" s="34">
        <v>33</v>
      </c>
      <c r="C38" s="41"/>
      <c r="D38" s="33" t="str">
        <f>IF(C38="","",VLOOKUP(C38,'[1]MASTER LIST VEHICLE'!$C$4:$H$156,6,FALSE))</f>
        <v/>
      </c>
      <c r="E38" s="32"/>
      <c r="F38" s="34" t="str">
        <f t="shared" si="0"/>
        <v/>
      </c>
      <c r="G38" s="35" t="str">
        <f>IF(C38="","",VLOOKUP(C38,'[1]MASTER LIST VEHICLE'!$C$4:$Q$156,15,FALSE))</f>
        <v/>
      </c>
      <c r="H38" s="32"/>
      <c r="I38" s="37"/>
      <c r="J38" s="38"/>
      <c r="K38" s="39" t="str">
        <f t="shared" si="1"/>
        <v/>
      </c>
      <c r="L38" s="40" t="str">
        <f>IF(C38="","",VLOOKUP(C38,'[1]MASTER LIST VEHICLE'!$C$4:$AD$154,28,FALSE))</f>
        <v/>
      </c>
    </row>
    <row r="39" spans="2:12" s="4" customFormat="1" ht="15" hidden="1" x14ac:dyDescent="0.25">
      <c r="B39" s="34">
        <v>34</v>
      </c>
      <c r="C39" s="32"/>
      <c r="D39" s="33" t="str">
        <f>IF(C39="","",VLOOKUP(C39,'[1]MASTER LIST VEHICLE'!$C$4:$H$156,6,FALSE))</f>
        <v/>
      </c>
      <c r="E39" s="32"/>
      <c r="F39" s="34" t="str">
        <f t="shared" si="0"/>
        <v/>
      </c>
      <c r="G39" s="35" t="str">
        <f>IF(C39="","",VLOOKUP(C39,'[1]MASTER LIST VEHICLE'!$C$4:$Q$156,15,FALSE))</f>
        <v/>
      </c>
      <c r="H39" s="36"/>
      <c r="I39" s="37"/>
      <c r="J39" s="38"/>
      <c r="K39" s="39" t="str">
        <f t="shared" si="1"/>
        <v/>
      </c>
      <c r="L39" s="40" t="str">
        <f>IF(C39="","",VLOOKUP(C39,'[1]MASTER LIST VEHICLE'!$C$4:$AD$154,28,FALSE))</f>
        <v/>
      </c>
    </row>
    <row r="40" spans="2:12" s="4" customFormat="1" ht="15" hidden="1" x14ac:dyDescent="0.25">
      <c r="B40" s="34">
        <v>35</v>
      </c>
      <c r="C40" s="32"/>
      <c r="D40" s="33" t="str">
        <f>IF(C40="","",VLOOKUP(C40,'[1]MASTER LIST VEHICLE'!$C$4:$H$156,6,FALSE))</f>
        <v/>
      </c>
      <c r="E40" s="32"/>
      <c r="F40" s="34" t="str">
        <f t="shared" si="0"/>
        <v/>
      </c>
      <c r="G40" s="35" t="str">
        <f>IF(C40="","",VLOOKUP(C40,'[1]MASTER LIST VEHICLE'!$C$4:$Q$156,15,FALSE))</f>
        <v/>
      </c>
      <c r="H40" s="32"/>
      <c r="I40" s="37"/>
      <c r="J40" s="42"/>
      <c r="K40" s="39" t="str">
        <f t="shared" si="1"/>
        <v/>
      </c>
      <c r="L40" s="40" t="str">
        <f>IF(C40="","",VLOOKUP(C40,'[1]MASTER LIST VEHICLE'!$C$4:$AD$154,28,FALSE))</f>
        <v/>
      </c>
    </row>
    <row r="41" spans="2:12" s="4" customFormat="1" ht="15" hidden="1" x14ac:dyDescent="0.25">
      <c r="B41" s="34">
        <v>36</v>
      </c>
      <c r="C41" s="32"/>
      <c r="D41" s="34" t="str">
        <f>IF(C41="","",VLOOKUP(C41,'[1]MASTER LIST VEHICLE'!$C$4:$H$156,6,FALSE))</f>
        <v/>
      </c>
      <c r="E41" s="32"/>
      <c r="F41" s="34" t="str">
        <f t="shared" si="0"/>
        <v/>
      </c>
      <c r="G41" s="35" t="str">
        <f>IF(C41="","",VLOOKUP(C41,'[1]MASTER LIST VEHICLE'!$C$4:$Q$156,15,FALSE))</f>
        <v/>
      </c>
      <c r="H41" s="36"/>
      <c r="I41" s="37"/>
      <c r="J41" s="38"/>
      <c r="K41" s="39" t="str">
        <f t="shared" si="1"/>
        <v/>
      </c>
      <c r="L41" s="40" t="str">
        <f>IF(C41="","",VLOOKUP(C41,'[1]MASTER LIST VEHICLE'!$C$4:$AD$154,28,FALSE))</f>
        <v/>
      </c>
    </row>
    <row r="42" spans="2:12" s="4" customFormat="1" ht="15" hidden="1" x14ac:dyDescent="0.25">
      <c r="B42" s="34">
        <v>37</v>
      </c>
      <c r="C42" s="32"/>
      <c r="D42" s="34" t="str">
        <f>IF(C42="","",VLOOKUP(C42,'[1]MASTER LIST VEHICLE'!$C$4:$H$156,6,FALSE))</f>
        <v/>
      </c>
      <c r="E42" s="32"/>
      <c r="F42" s="34" t="str">
        <f t="shared" si="0"/>
        <v/>
      </c>
      <c r="G42" s="35" t="str">
        <f>IF(C42="","",VLOOKUP(C42,'[1]MASTER LIST VEHICLE'!$C$4:$Q$156,15,FALSE))</f>
        <v/>
      </c>
      <c r="H42" s="32"/>
      <c r="I42" s="37"/>
      <c r="J42" s="38"/>
      <c r="K42" s="39" t="str">
        <f t="shared" si="1"/>
        <v/>
      </c>
      <c r="L42" s="40" t="str">
        <f>IF(C42="","",VLOOKUP(C42,'[1]MASTER LIST VEHICLE'!$C$4:$AD$154,28,FALSE))</f>
        <v/>
      </c>
    </row>
    <row r="43" spans="2:12" s="4" customFormat="1" ht="15" hidden="1" x14ac:dyDescent="0.25">
      <c r="B43" s="34">
        <v>38</v>
      </c>
      <c r="C43" s="32"/>
      <c r="D43" s="33" t="str">
        <f>IF(C43="","",VLOOKUP(C43,'[1]MASTER LIST VEHICLE'!$C$4:$H$156,6,FALSE))</f>
        <v/>
      </c>
      <c r="E43" s="32"/>
      <c r="F43" s="34" t="str">
        <f t="shared" si="0"/>
        <v/>
      </c>
      <c r="G43" s="35" t="str">
        <f>IF(C43="","",VLOOKUP(C43,'[1]MASTER LIST VEHICLE'!$C$4:$Q$156,15,FALSE))</f>
        <v/>
      </c>
      <c r="H43" s="36"/>
      <c r="I43" s="37"/>
      <c r="J43" s="42"/>
      <c r="K43" s="39" t="str">
        <f t="shared" si="1"/>
        <v/>
      </c>
      <c r="L43" s="40" t="str">
        <f>IF(C43="","",VLOOKUP(C43,'[1]MASTER LIST VEHICLE'!$C$4:$AD$154,28,FALSE))</f>
        <v/>
      </c>
    </row>
    <row r="44" spans="2:12" s="4" customFormat="1" ht="15" hidden="1" x14ac:dyDescent="0.25">
      <c r="B44" s="34">
        <v>39</v>
      </c>
      <c r="C44" s="41"/>
      <c r="D44" s="33" t="str">
        <f>IF(C44="","",VLOOKUP(C44,'[1]MASTER LIST VEHICLE'!$C$4:$H$156,6,FALSE))</f>
        <v/>
      </c>
      <c r="E44" s="32"/>
      <c r="F44" s="34" t="str">
        <f t="shared" si="0"/>
        <v/>
      </c>
      <c r="G44" s="35" t="str">
        <f>IF(C44="","",VLOOKUP(C44,'[1]MASTER LIST VEHICLE'!$C$4:$Q$156,15,FALSE))</f>
        <v/>
      </c>
      <c r="H44" s="32"/>
      <c r="I44" s="37"/>
      <c r="J44" s="38"/>
      <c r="K44" s="39" t="str">
        <f t="shared" si="1"/>
        <v/>
      </c>
      <c r="L44" s="40" t="str">
        <f>IF(C44="","",VLOOKUP(C44,'[1]MASTER LIST VEHICLE'!$C$4:$AD$154,28,FALSE))</f>
        <v/>
      </c>
    </row>
    <row r="45" spans="2:12" s="4" customFormat="1" ht="15" hidden="1" x14ac:dyDescent="0.25">
      <c r="B45" s="34">
        <v>40</v>
      </c>
      <c r="C45" s="32"/>
      <c r="D45" s="33" t="str">
        <f>IF(C45="","",VLOOKUP(C45,'[1]MASTER LIST VEHICLE'!$C$4:$H$156,6,FALSE))</f>
        <v/>
      </c>
      <c r="E45" s="32"/>
      <c r="F45" s="34" t="str">
        <f t="shared" si="0"/>
        <v/>
      </c>
      <c r="G45" s="35" t="str">
        <f>IF(C45="","",VLOOKUP(C45,'[1]MASTER LIST VEHICLE'!$C$4:$Q$156,15,FALSE))</f>
        <v/>
      </c>
      <c r="H45" s="36"/>
      <c r="I45" s="37"/>
      <c r="J45" s="42"/>
      <c r="K45" s="39" t="str">
        <f t="shared" si="1"/>
        <v/>
      </c>
      <c r="L45" s="40" t="str">
        <f>IF(C45="","",VLOOKUP(C45,'[1]MASTER LIST VEHICLE'!$C$4:$AD$154,28,FALSE))</f>
        <v/>
      </c>
    </row>
    <row r="46" spans="2:12" s="4" customFormat="1" ht="15" hidden="1" x14ac:dyDescent="0.25">
      <c r="B46" s="34">
        <v>41</v>
      </c>
      <c r="C46" s="32"/>
      <c r="D46" s="33" t="str">
        <f>IF(C46="","",VLOOKUP(C46,'[1]MASTER LIST VEHICLE'!$C$4:$H$156,6,FALSE))</f>
        <v/>
      </c>
      <c r="E46" s="32"/>
      <c r="F46" s="34" t="str">
        <f t="shared" si="0"/>
        <v/>
      </c>
      <c r="G46" s="35" t="str">
        <f>IF(C46="","",VLOOKUP(C46,'[1]MASTER LIST VEHICLE'!$C$4:$Q$156,15,FALSE))</f>
        <v/>
      </c>
      <c r="H46" s="32"/>
      <c r="I46" s="37"/>
      <c r="J46" s="38"/>
      <c r="K46" s="39" t="str">
        <f t="shared" si="1"/>
        <v/>
      </c>
      <c r="L46" s="40" t="str">
        <f>IF(C46="","",VLOOKUP(C46,'[1]MASTER LIST VEHICLE'!$C$4:$AD$154,28,FALSE))</f>
        <v/>
      </c>
    </row>
    <row r="47" spans="2:12" s="4" customFormat="1" ht="15" hidden="1" x14ac:dyDescent="0.25">
      <c r="B47" s="34">
        <v>42</v>
      </c>
      <c r="C47" s="32"/>
      <c r="D47" s="34" t="str">
        <f>IF(C47="","",VLOOKUP(C47,'[1]MASTER LIST VEHICLE'!$C$4:$H$156,6,FALSE))</f>
        <v/>
      </c>
      <c r="E47" s="32"/>
      <c r="F47" s="34" t="str">
        <f t="shared" si="0"/>
        <v/>
      </c>
      <c r="G47" s="35" t="str">
        <f>IF(C47="","",VLOOKUP(C47,'[1]MASTER LIST VEHICLE'!$C$4:$Q$156,15,FALSE))</f>
        <v/>
      </c>
      <c r="H47" s="36"/>
      <c r="I47" s="37"/>
      <c r="J47" s="38"/>
      <c r="K47" s="39" t="str">
        <f t="shared" si="1"/>
        <v/>
      </c>
      <c r="L47" s="40" t="str">
        <f>IF(C47="","",VLOOKUP(C47,'[1]MASTER LIST VEHICLE'!$C$4:$AD$154,28,FALSE))</f>
        <v/>
      </c>
    </row>
    <row r="48" spans="2:12" ht="15" hidden="1" x14ac:dyDescent="0.25">
      <c r="B48" s="34">
        <v>43</v>
      </c>
      <c r="C48" s="32"/>
      <c r="D48" s="33" t="str">
        <f>IF(C48="","",VLOOKUP(C48,'[1]MASTER LIST VEHICLE'!$C$4:$H$156,6,FALSE))</f>
        <v/>
      </c>
      <c r="E48" s="32"/>
      <c r="F48" s="34" t="str">
        <f t="shared" ref="F48:F55" si="4">IF(D48="","",IF(OR(D48="TOYOTA KIJANG",D48="ISUZU PANTHER",D48="TOYOTA INNOVA",D48="TOYOTA FORTUNER",D48="FORD RANGER",D48="TOYOTA HILUX"),"DEXLITE","PERTALITE"))</f>
        <v/>
      </c>
      <c r="G48" s="35" t="str">
        <f>IF(C48="","",VLOOKUP(C48,'[1]MASTER LIST VEHICLE'!$C$4:$Q$156,15,FALSE))</f>
        <v/>
      </c>
      <c r="H48" s="36"/>
      <c r="I48" s="37"/>
      <c r="J48" s="38"/>
      <c r="K48" s="39" t="str">
        <f t="shared" si="1"/>
        <v/>
      </c>
      <c r="L48" s="40" t="str">
        <f>IF(C48="","",VLOOKUP(C48,'[1]MASTER LIST VEHICLE'!$C$4:$AD$154,28,FALSE))</f>
        <v/>
      </c>
    </row>
    <row r="49" spans="2:12" ht="15" hidden="1" x14ac:dyDescent="0.25">
      <c r="B49" s="34">
        <v>44</v>
      </c>
      <c r="C49" s="32"/>
      <c r="D49" s="33" t="str">
        <f>IF(C49="","",VLOOKUP(C49,'[1]MASTER LIST VEHICLE'!$C$4:$H$156,6,FALSE))</f>
        <v/>
      </c>
      <c r="E49" s="32"/>
      <c r="F49" s="34" t="str">
        <f t="shared" si="4"/>
        <v/>
      </c>
      <c r="G49" s="35" t="str">
        <f>IF(C49="","",VLOOKUP(C49,'[1]MASTER LIST VEHICLE'!$C$4:$Q$156,15,FALSE))</f>
        <v/>
      </c>
      <c r="H49" s="36"/>
      <c r="I49" s="37"/>
      <c r="J49" s="38"/>
      <c r="K49" s="39" t="str">
        <f t="shared" si="1"/>
        <v/>
      </c>
      <c r="L49" s="40" t="str">
        <f>IF(C49="","",VLOOKUP(C49,'[1]MASTER LIST VEHICLE'!$C$4:$AD$154,28,FALSE))</f>
        <v/>
      </c>
    </row>
    <row r="50" spans="2:12" ht="15" hidden="1" x14ac:dyDescent="0.25">
      <c r="B50" s="34">
        <v>45</v>
      </c>
      <c r="C50" s="32"/>
      <c r="D50" s="33" t="str">
        <f>IF(C50="","",VLOOKUP(C50,'[1]MASTER LIST VEHICLE'!$C$4:$H$156,6,FALSE))</f>
        <v/>
      </c>
      <c r="E50" s="32"/>
      <c r="F50" s="34" t="str">
        <f t="shared" si="4"/>
        <v/>
      </c>
      <c r="G50" s="35" t="str">
        <f>IF(C50="","",VLOOKUP(C50,'[1]MASTER LIST VEHICLE'!$C$4:$Q$156,15,FALSE))</f>
        <v/>
      </c>
      <c r="H50" s="36"/>
      <c r="I50" s="37"/>
      <c r="J50" s="38"/>
      <c r="K50" s="39" t="str">
        <f t="shared" si="1"/>
        <v/>
      </c>
      <c r="L50" s="40" t="str">
        <f>IF(C50="","",VLOOKUP(C50,'[1]MASTER LIST VEHICLE'!$C$4:$AD$154,28,FALSE))</f>
        <v/>
      </c>
    </row>
    <row r="51" spans="2:12" ht="15" hidden="1" x14ac:dyDescent="0.25">
      <c r="B51" s="34">
        <v>46</v>
      </c>
      <c r="C51" s="32"/>
      <c r="D51" s="33" t="str">
        <f>IF(C51="","",VLOOKUP(C51,'[1]MASTER LIST VEHICLE'!$C$4:$H$156,6,FALSE))</f>
        <v/>
      </c>
      <c r="E51" s="32"/>
      <c r="F51" s="34" t="str">
        <f t="shared" si="4"/>
        <v/>
      </c>
      <c r="G51" s="35" t="str">
        <f>IF(C51="","",VLOOKUP(C51,'[1]MASTER LIST VEHICLE'!$C$4:$Q$156,15,FALSE))</f>
        <v/>
      </c>
      <c r="H51" s="36"/>
      <c r="I51" s="37"/>
      <c r="J51" s="38"/>
      <c r="K51" s="39" t="str">
        <f t="shared" si="1"/>
        <v/>
      </c>
      <c r="L51" s="40" t="str">
        <f>IF(C51="","",VLOOKUP(C51,'[1]MASTER LIST VEHICLE'!$C$4:$AD$154,28,FALSE))</f>
        <v/>
      </c>
    </row>
    <row r="52" spans="2:12" ht="15" hidden="1" x14ac:dyDescent="0.25">
      <c r="B52" s="34">
        <v>47</v>
      </c>
      <c r="C52" s="32"/>
      <c r="D52" s="33" t="str">
        <f>IF(C52="","",VLOOKUP(C52,'[1]MASTER LIST VEHICLE'!$C$4:$H$156,6,FALSE))</f>
        <v/>
      </c>
      <c r="E52" s="32"/>
      <c r="F52" s="34" t="str">
        <f t="shared" si="4"/>
        <v/>
      </c>
      <c r="G52" s="35" t="str">
        <f>IF(C52="","",VLOOKUP(C52,'[1]MASTER LIST VEHICLE'!$C$4:$Q$156,15,FALSE))</f>
        <v/>
      </c>
      <c r="H52" s="36"/>
      <c r="I52" s="37"/>
      <c r="J52" s="38"/>
      <c r="K52" s="39" t="str">
        <f t="shared" si="1"/>
        <v/>
      </c>
      <c r="L52" s="40" t="str">
        <f>IF(C52="","",VLOOKUP(C52,'[1]MASTER LIST VEHICLE'!$C$4:$AD$154,28,FALSE))</f>
        <v/>
      </c>
    </row>
    <row r="53" spans="2:12" ht="15" hidden="1" x14ac:dyDescent="0.25">
      <c r="B53" s="34">
        <v>48</v>
      </c>
      <c r="C53" s="32"/>
      <c r="D53" s="33" t="str">
        <f>IF(C53="","",VLOOKUP(C53,'[1]MASTER LIST VEHICLE'!$C$4:$H$156,6,FALSE))</f>
        <v/>
      </c>
      <c r="E53" s="32"/>
      <c r="F53" s="34" t="str">
        <f t="shared" si="4"/>
        <v/>
      </c>
      <c r="G53" s="35" t="str">
        <f>IF(C53="","",VLOOKUP(C53,'[1]MASTER LIST VEHICLE'!$C$4:$Q$156,15,FALSE))</f>
        <v/>
      </c>
      <c r="H53" s="36"/>
      <c r="I53" s="37"/>
      <c r="J53" s="38"/>
      <c r="K53" s="39" t="str">
        <f t="shared" si="1"/>
        <v/>
      </c>
      <c r="L53" s="40" t="str">
        <f>IF(C53="","",VLOOKUP(C53,'[1]MASTER LIST VEHICLE'!$C$4:$AD$154,28,FALSE))</f>
        <v/>
      </c>
    </row>
    <row r="54" spans="2:12" ht="15" hidden="1" x14ac:dyDescent="0.25">
      <c r="B54" s="34"/>
      <c r="C54" s="32"/>
      <c r="D54" s="33"/>
      <c r="E54" s="32"/>
      <c r="F54" s="34" t="str">
        <f t="shared" si="4"/>
        <v/>
      </c>
      <c r="G54" s="35" t="str">
        <f>IF(C54="","",VLOOKUP(C54,'[1]MASTER LIST VEHICLE'!$C$4:$Q$156,15,FALSE))</f>
        <v/>
      </c>
      <c r="H54" s="36"/>
      <c r="I54" s="37"/>
      <c r="J54" s="38"/>
      <c r="K54" s="39"/>
      <c r="L54" s="40"/>
    </row>
    <row r="55" spans="2:12" ht="15.75" customHeight="1" x14ac:dyDescent="0.25">
      <c r="B55" s="34"/>
      <c r="C55" s="32"/>
      <c r="D55" s="33"/>
      <c r="E55" s="32"/>
      <c r="F55" s="34" t="str">
        <f t="shared" si="4"/>
        <v/>
      </c>
      <c r="G55" s="35" t="str">
        <f>IF(C55="","",VLOOKUP(C55,'[1]MASTER LIST VEHICLE'!$C$4:$Q$156,15,FALSE))</f>
        <v/>
      </c>
      <c r="H55" s="36"/>
      <c r="I55" s="37"/>
      <c r="J55" s="38">
        <f>SUM(J6:J54)</f>
        <v>10000000</v>
      </c>
      <c r="K55" s="39"/>
      <c r="L55" s="40"/>
    </row>
    <row r="56" spans="2:12" x14ac:dyDescent="0.25">
      <c r="F56" s="9" t="s">
        <v>28</v>
      </c>
      <c r="G56" s="10" t="s">
        <v>28</v>
      </c>
    </row>
    <row r="58" spans="2:12" ht="33.75" customHeight="1" x14ac:dyDescent="0.25"/>
    <row r="59" spans="2:12" x14ac:dyDescent="0.25">
      <c r="K59" s="9" t="s">
        <v>28</v>
      </c>
    </row>
  </sheetData>
  <autoFilter ref="A5:L48"/>
  <mergeCells count="1">
    <mergeCell ref="B3:L3"/>
  </mergeCells>
  <printOptions horizontalCentered="1"/>
  <pageMargins left="0.25" right="0" top="0.5" bottom="0.5" header="0.3" footer="0.3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9"/>
  <sheetViews>
    <sheetView showGridLines="0" view="pageBreakPreview" zoomScaleNormal="100" zoomScaleSheetLayoutView="100" workbookViewId="0">
      <pane xSplit="7" ySplit="5" topLeftCell="H18" activePane="bottomRight" state="frozen"/>
      <selection activeCell="F62" sqref="F62"/>
      <selection pane="topRight" activeCell="F62" sqref="F62"/>
      <selection pane="bottomLeft" activeCell="F62" sqref="F62"/>
      <selection pane="bottomRight" activeCell="C6" sqref="C6:L54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5.85546875" style="9" customWidth="1"/>
    <col min="4" max="4" width="17.85546875" style="9" customWidth="1"/>
    <col min="5" max="5" width="10.7109375" style="9" customWidth="1"/>
    <col min="6" max="6" width="11.42578125" style="9" customWidth="1"/>
    <col min="7" max="7" width="37.7109375" style="10" customWidth="1"/>
    <col min="8" max="8" width="10" style="9" customWidth="1"/>
    <col min="9" max="9" width="10.5703125" style="9" customWidth="1"/>
    <col min="10" max="10" width="11.5703125" style="9" customWidth="1"/>
    <col min="11" max="11" width="9.5703125" style="9" customWidth="1"/>
    <col min="12" max="12" width="22" style="9" bestFit="1" customWidth="1"/>
    <col min="13" max="13" width="5.5703125" style="9" customWidth="1"/>
    <col min="14" max="16" width="9.140625" style="9"/>
    <col min="17" max="17" width="7" style="9" customWidth="1"/>
    <col min="18" max="16384" width="9.140625" style="9"/>
  </cols>
  <sheetData>
    <row r="1" spans="1:12" s="4" customFormat="1" ht="12" customHeight="1" x14ac:dyDescent="0.25">
      <c r="G1" s="5"/>
    </row>
    <row r="2" spans="1:12" s="4" customFormat="1" ht="12" customHeight="1" x14ac:dyDescent="0.25"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</row>
    <row r="3" spans="1:12" s="4" customFormat="1" ht="15.75" customHeight="1" x14ac:dyDescent="0.25">
      <c r="B3" s="140" t="s">
        <v>55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s="4" customFormat="1" ht="4.5" customHeight="1" x14ac:dyDescent="0.25"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</row>
    <row r="5" spans="1:12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22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29</v>
      </c>
      <c r="L5" s="13" t="s">
        <v>9</v>
      </c>
    </row>
    <row r="6" spans="1:12" s="7" customFormat="1" ht="15" customHeight="1" x14ac:dyDescent="0.25">
      <c r="A6" s="7" t="s">
        <v>28</v>
      </c>
      <c r="B6" s="34">
        <v>1</v>
      </c>
      <c r="C6" s="32" t="s">
        <v>13</v>
      </c>
      <c r="D6" s="33" t="str">
        <f>IF(C6="","",VLOOKUP(C6,'[1]MASTER LIST VEHICLE'!$C$4:$H$156,6,FALSE))</f>
        <v>ISUZU PANTHER</v>
      </c>
      <c r="E6" s="32">
        <v>118092</v>
      </c>
      <c r="F6" s="34" t="str">
        <f t="shared" ref="F6:F55" si="0">IF(D6="","",IF(OR(D6="TOYOTA KIJANG",D6="ISUZU PANTHER",D6="TOYOTA INNOVA",D6="TOYOTA FORTUNER",D6="FORD RANGER",D6="TOYOTA HILUX"),"DEXLITE","PERTALITE"))</f>
        <v>DEXLITE</v>
      </c>
      <c r="G6" s="35" t="str">
        <f>IF(C6="","",VLOOKUP(C6,'[1]MASTER LIST VEHICLE'!$C$4:$Q$156,15,FALSE))</f>
        <v>FINANCE &amp; CONTRACT MANAGEMENT</v>
      </c>
      <c r="H6" s="36">
        <v>120</v>
      </c>
      <c r="I6" s="37">
        <v>43714</v>
      </c>
      <c r="J6" s="38">
        <v>350000</v>
      </c>
      <c r="K6" s="39">
        <f>IF(F6="DEXLITE",J6/10400,IF(F6="PERTALITE",J6/7850,""))</f>
        <v>33.653846153846153</v>
      </c>
      <c r="L6" s="40" t="str">
        <f>IF(C6="","",VLOOKUP(C6,'[1]MASTER LIST VEHICLE'!$C$4:$AD$154,28,FALSE))</f>
        <v>7000003617/10C0299KB</v>
      </c>
    </row>
    <row r="7" spans="1:12" s="7" customFormat="1" ht="15" customHeight="1" x14ac:dyDescent="0.25">
      <c r="B7" s="34">
        <v>2</v>
      </c>
      <c r="C7" s="32" t="s">
        <v>17</v>
      </c>
      <c r="D7" s="33" t="str">
        <f>IF(C7="","",VLOOKUP(C7,'[1]MASTER LIST VEHICLE'!$C$4:$H$156,6,FALSE))</f>
        <v>FORD RANGER</v>
      </c>
      <c r="E7" s="32">
        <v>163582</v>
      </c>
      <c r="F7" s="34" t="str">
        <f t="shared" si="0"/>
        <v>DEXLITE</v>
      </c>
      <c r="G7" s="35" t="str">
        <f>IF(C7="","",VLOOKUP(C7,'[1]MASTER LIST VEHICLE'!$C$4:$Q$156,15,FALSE))</f>
        <v>HC &amp; SUPPORT SERVICES</v>
      </c>
      <c r="H7" s="32">
        <v>121</v>
      </c>
      <c r="I7" s="37">
        <v>43714</v>
      </c>
      <c r="J7" s="38">
        <v>400000</v>
      </c>
      <c r="K7" s="39">
        <f t="shared" ref="K7:K52" si="1">IF(F7="DEXLITE",J7/10400,IF(F7="PERTALITE",J7/7850,""))</f>
        <v>38.46153846153846</v>
      </c>
      <c r="L7" s="40" t="str">
        <f>IF(C7="","",VLOOKUP(C7,'[1]MASTER LIST VEHICLE'!$C$4:$AD$154,28,FALSE))</f>
        <v>7000003617/10C0299JO</v>
      </c>
    </row>
    <row r="8" spans="1:12" s="7" customFormat="1" ht="15" customHeight="1" x14ac:dyDescent="0.25">
      <c r="B8" s="34">
        <v>3</v>
      </c>
      <c r="C8" s="32" t="s">
        <v>52</v>
      </c>
      <c r="D8" s="33" t="str">
        <f>IF(C8="","",VLOOKUP(C8,'[1]MASTER LIST VEHICLE'!$C$4:$H$156,6,FALSE))</f>
        <v>TOYOTA KIJANG</v>
      </c>
      <c r="E8" s="32">
        <v>277801</v>
      </c>
      <c r="F8" s="34" t="str">
        <f t="shared" si="0"/>
        <v>DEXLITE</v>
      </c>
      <c r="G8" s="35" t="str">
        <f>IF(C8="","",VLOOKUP(C8,'[1]MASTER LIST VEHICLE'!$C$4:$Q$156,15,FALSE))</f>
        <v>HC &amp; SUPPORT SERVICES</v>
      </c>
      <c r="H8" s="36">
        <v>122</v>
      </c>
      <c r="I8" s="37">
        <v>43715</v>
      </c>
      <c r="J8" s="38">
        <v>300000</v>
      </c>
      <c r="K8" s="39">
        <f t="shared" si="1"/>
        <v>28.846153846153847</v>
      </c>
      <c r="L8" s="40" t="str">
        <f>IF(C8="","",VLOOKUP(C8,'[1]MASTER LIST VEHICLE'!$C$4:$AD$154,28,FALSE))</f>
        <v>7000003617/10C0299JO</v>
      </c>
    </row>
    <row r="9" spans="1:12" s="4" customFormat="1" ht="14.25" customHeight="1" x14ac:dyDescent="0.25">
      <c r="B9" s="34">
        <v>4</v>
      </c>
      <c r="C9" s="32" t="s">
        <v>21</v>
      </c>
      <c r="D9" s="33" t="str">
        <f>IF(C9="","",VLOOKUP(C9,'[1]MASTER LIST VEHICLE'!$C$4:$H$156,6,FALSE))</f>
        <v>ISUZU PANTHER</v>
      </c>
      <c r="E9" s="32"/>
      <c r="F9" s="34" t="str">
        <f t="shared" si="0"/>
        <v>DEXLITE</v>
      </c>
      <c r="G9" s="35" t="str">
        <f>IF(C9="","",VLOOKUP(C9,'[1]MASTER LIST VEHICLE'!$C$4:$Q$156,15,FALSE))</f>
        <v>HC &amp; SUPPORT SERVICES</v>
      </c>
      <c r="H9" s="32">
        <v>123</v>
      </c>
      <c r="I9" s="37">
        <v>43715</v>
      </c>
      <c r="J9" s="38">
        <v>300000</v>
      </c>
      <c r="K9" s="39">
        <f t="shared" si="1"/>
        <v>28.846153846153847</v>
      </c>
      <c r="L9" s="40" t="str">
        <f>IF(C9="","",VLOOKUP(C9,'[1]MASTER LIST VEHICLE'!$C$4:$AD$154,28,FALSE))</f>
        <v>7000003617/10C0299HV</v>
      </c>
    </row>
    <row r="10" spans="1:12" s="7" customFormat="1" ht="15" customHeight="1" x14ac:dyDescent="0.25">
      <c r="B10" s="34">
        <v>5</v>
      </c>
      <c r="C10" s="32" t="s">
        <v>15</v>
      </c>
      <c r="D10" s="33" t="str">
        <f>IF(C10="","",VLOOKUP(C10,'[1]MASTER LIST VEHICLE'!$C$4:$H$156,6,FALSE))</f>
        <v>TOYOTA INNOVA</v>
      </c>
      <c r="E10" s="32">
        <v>31106</v>
      </c>
      <c r="F10" s="34" t="str">
        <f t="shared" si="0"/>
        <v>DEXLITE</v>
      </c>
      <c r="G10" s="35" t="str">
        <f>IF(C10="","",VLOOKUP(C10,'[1]MASTER LIST VEHICLE'!$C$4:$Q$156,15,FALSE))</f>
        <v>MANAGEMENT</v>
      </c>
      <c r="H10" s="36">
        <v>124</v>
      </c>
      <c r="I10" s="37">
        <v>43717</v>
      </c>
      <c r="J10" s="38">
        <v>400000</v>
      </c>
      <c r="K10" s="39">
        <f t="shared" si="1"/>
        <v>38.46153846153846</v>
      </c>
      <c r="L10" s="40" t="str">
        <f>IF(C10="","",VLOOKUP(C10,'[1]MASTER LIST VEHICLE'!$C$4:$AD$154,28,FALSE))</f>
        <v>7000003617/10C0299JA</v>
      </c>
    </row>
    <row r="11" spans="1:12" s="7" customFormat="1" ht="15" customHeight="1" x14ac:dyDescent="0.25">
      <c r="B11" s="34">
        <v>6</v>
      </c>
      <c r="C11" s="32" t="s">
        <v>34</v>
      </c>
      <c r="D11" s="33" t="str">
        <f>IF(C11="","",VLOOKUP(C11,'[1]MASTER LIST VEHICLE'!$C$4:$H$156,6,FALSE))</f>
        <v>ISUZU PANTHER</v>
      </c>
      <c r="E11" s="32">
        <v>295086</v>
      </c>
      <c r="F11" s="34" t="str">
        <f t="shared" si="0"/>
        <v>DEXLITE</v>
      </c>
      <c r="G11" s="35" t="str">
        <f>IF(C11="","",VLOOKUP(C11,'[1]MASTER LIST VEHICLE'!$C$4:$Q$156,15,FALSE))</f>
        <v>HC &amp; SUPPORT SERVICES</v>
      </c>
      <c r="H11" s="32">
        <v>125</v>
      </c>
      <c r="I11" s="37">
        <v>43718</v>
      </c>
      <c r="J11" s="38">
        <v>400000</v>
      </c>
      <c r="K11" s="39">
        <f t="shared" si="1"/>
        <v>38.46153846153846</v>
      </c>
      <c r="L11" s="40" t="str">
        <f>IF(C11="","",VLOOKUP(C11,'[1]MASTER LIST VEHICLE'!$C$4:$AD$154,28,FALSE))</f>
        <v>7000003617/10C0299JO</v>
      </c>
    </row>
    <row r="12" spans="1:12" s="7" customFormat="1" ht="16.5" customHeight="1" x14ac:dyDescent="0.25">
      <c r="B12" s="34">
        <v>7</v>
      </c>
      <c r="C12" s="32" t="s">
        <v>52</v>
      </c>
      <c r="D12" s="33" t="str">
        <f>IF(C12="","",VLOOKUP(C12,'[1]MASTER LIST VEHICLE'!$C$4:$H$156,6,FALSE))</f>
        <v>TOYOTA KIJANG</v>
      </c>
      <c r="E12" s="32">
        <v>298181</v>
      </c>
      <c r="F12" s="34" t="str">
        <f t="shared" si="0"/>
        <v>DEXLITE</v>
      </c>
      <c r="G12" s="35" t="str">
        <f>IF(C12="","",VLOOKUP(C12,'[1]MASTER LIST VEHICLE'!$C$4:$Q$156,15,FALSE))</f>
        <v>HC &amp; SUPPORT SERVICES</v>
      </c>
      <c r="H12" s="36">
        <v>126</v>
      </c>
      <c r="I12" s="37">
        <v>43718</v>
      </c>
      <c r="J12" s="38">
        <v>350000</v>
      </c>
      <c r="K12" s="39">
        <f t="shared" si="1"/>
        <v>33.653846153846153</v>
      </c>
      <c r="L12" s="40" t="str">
        <f>IF(C12="","",VLOOKUP(C12,'[1]MASTER LIST VEHICLE'!$C$4:$AD$154,28,FALSE))</f>
        <v>7000003617/10C0299JO</v>
      </c>
    </row>
    <row r="13" spans="1:12" s="8" customFormat="1" ht="14.25" customHeight="1" x14ac:dyDescent="0.25">
      <c r="B13" s="34">
        <v>8</v>
      </c>
      <c r="C13" s="32" t="s">
        <v>10</v>
      </c>
      <c r="D13" s="33" t="str">
        <f>IF(C13="","",VLOOKUP(C13,'[1]MASTER LIST VEHICLE'!$C$4:$H$156,6,FALSE))</f>
        <v>TOYOTA FORTUNER</v>
      </c>
      <c r="E13" s="32">
        <v>63072</v>
      </c>
      <c r="F13" s="34" t="str">
        <f t="shared" si="0"/>
        <v>DEXLITE</v>
      </c>
      <c r="G13" s="35" t="str">
        <f>IF(C13="","",VLOOKUP(C13,'[1]MASTER LIST VEHICLE'!$C$4:$Q$156,15,FALSE))</f>
        <v>MANAGEMENT</v>
      </c>
      <c r="H13" s="32">
        <v>127</v>
      </c>
      <c r="I13" s="37">
        <v>43719</v>
      </c>
      <c r="J13" s="38">
        <v>450000</v>
      </c>
      <c r="K13" s="39">
        <f t="shared" si="1"/>
        <v>43.269230769230766</v>
      </c>
      <c r="L13" s="40" t="str">
        <f>IF(C13="","",VLOOKUP(C13,'[1]MASTER LIST VEHICLE'!$C$4:$AD$154,28,FALSE))</f>
        <v>7000003617/10C0299JO</v>
      </c>
    </row>
    <row r="14" spans="1:12" s="8" customFormat="1" ht="15" customHeight="1" x14ac:dyDescent="0.25">
      <c r="B14" s="34">
        <v>9</v>
      </c>
      <c r="C14" s="32" t="s">
        <v>11</v>
      </c>
      <c r="D14" s="33" t="str">
        <f>IF(C14="","",VLOOKUP(C14,'[1]MASTER LIST VEHICLE'!$C$4:$H$156,6,FALSE))</f>
        <v>TOYOTA FORTUNER</v>
      </c>
      <c r="E14" s="32"/>
      <c r="F14" s="34" t="str">
        <f t="shared" si="0"/>
        <v>DEXLITE</v>
      </c>
      <c r="G14" s="35" t="str">
        <f>IF(C14="","",VLOOKUP(C14,'[1]MASTER LIST VEHICLE'!$C$4:$Q$156,15,FALSE))</f>
        <v>MANAGEMENT</v>
      </c>
      <c r="H14" s="36">
        <v>128</v>
      </c>
      <c r="I14" s="37">
        <v>43719</v>
      </c>
      <c r="J14" s="38">
        <v>300000</v>
      </c>
      <c r="K14" s="39">
        <f t="shared" si="1"/>
        <v>28.846153846153847</v>
      </c>
      <c r="L14" s="40" t="str">
        <f>IF(C14="","",VLOOKUP(C14,'[1]MASTER LIST VEHICLE'!$C$4:$AD$154,28,FALSE))</f>
        <v>7000003617/10C0299JA</v>
      </c>
    </row>
    <row r="15" spans="1:12" s="4" customFormat="1" ht="15" customHeight="1" x14ac:dyDescent="0.25">
      <c r="B15" s="34">
        <v>10</v>
      </c>
      <c r="C15" s="32" t="s">
        <v>35</v>
      </c>
      <c r="D15" s="33" t="str">
        <f>IF(C15="","",VLOOKUP(C15,'[1]MASTER LIST VEHICLE'!$C$4:$H$156,6,FALSE))</f>
        <v>TOYOTA FORTUNER</v>
      </c>
      <c r="E15" s="32">
        <v>16478</v>
      </c>
      <c r="F15" s="34" t="str">
        <f t="shared" si="0"/>
        <v>DEXLITE</v>
      </c>
      <c r="G15" s="35" t="str">
        <f>IF(C15="","",VLOOKUP(C15,'[1]MASTER LIST VEHICLE'!$C$4:$Q$156,15,FALSE))</f>
        <v>MANAGEMENT</v>
      </c>
      <c r="H15" s="32">
        <v>129</v>
      </c>
      <c r="I15" s="37">
        <v>43720</v>
      </c>
      <c r="J15" s="42">
        <v>500000</v>
      </c>
      <c r="K15" s="39">
        <f t="shared" si="1"/>
        <v>48.07692307692308</v>
      </c>
      <c r="L15" s="40" t="str">
        <f>IF(C15="","",VLOOKUP(C15,'[1]MASTER LIST VEHICLE'!$C$4:$AD$154,28,FALSE))</f>
        <v>7000003617/10C0299JA</v>
      </c>
    </row>
    <row r="16" spans="1:12" s="4" customFormat="1" ht="15" customHeight="1" x14ac:dyDescent="0.25">
      <c r="B16" s="34">
        <v>11</v>
      </c>
      <c r="C16" s="32" t="s">
        <v>14</v>
      </c>
      <c r="D16" s="33" t="str">
        <f>IF(C16="","",VLOOKUP(C16,'[1]MASTER LIST VEHICLE'!$C$4:$H$156,6,FALSE))</f>
        <v>ISUZU PANTHER</v>
      </c>
      <c r="E16" s="32">
        <v>135212</v>
      </c>
      <c r="F16" s="34" t="str">
        <f t="shared" si="0"/>
        <v>DEXLITE</v>
      </c>
      <c r="G16" s="35" t="str">
        <f>IF(C16="","",VLOOKUP(C16,'[1]MASTER LIST VEHICLE'!$C$4:$Q$156,15,FALSE))</f>
        <v>CRC</v>
      </c>
      <c r="H16" s="36">
        <v>130</v>
      </c>
      <c r="I16" s="37">
        <v>43720</v>
      </c>
      <c r="J16" s="42">
        <v>350000</v>
      </c>
      <c r="K16" s="39">
        <f t="shared" si="1"/>
        <v>33.653846153846153</v>
      </c>
      <c r="L16" s="40" t="str">
        <f>IF(C16="","",VLOOKUP(C16,'[1]MASTER LIST VEHICLE'!$C$4:$AD$154,28,FALSE))</f>
        <v>7000003617/10C0299JO</v>
      </c>
    </row>
    <row r="17" spans="2:12" s="4" customFormat="1" ht="15" x14ac:dyDescent="0.25">
      <c r="B17" s="34">
        <v>12</v>
      </c>
      <c r="C17" s="32" t="s">
        <v>17</v>
      </c>
      <c r="D17" s="33" t="str">
        <f>IF(C17="","",VLOOKUP(C17,'[1]MASTER LIST VEHICLE'!$C$4:$H$156,6,FALSE))</f>
        <v>FORD RANGER</v>
      </c>
      <c r="E17" s="32"/>
      <c r="F17" s="34" t="str">
        <f t="shared" si="0"/>
        <v>DEXLITE</v>
      </c>
      <c r="G17" s="35" t="str">
        <f>IF(C17="","",VLOOKUP(C17,'[1]MASTER LIST VEHICLE'!$C$4:$Q$156,15,FALSE))</f>
        <v>HC &amp; SUPPORT SERVICES</v>
      </c>
      <c r="H17" s="32">
        <v>131</v>
      </c>
      <c r="I17" s="37">
        <v>43721</v>
      </c>
      <c r="J17" s="38">
        <v>400000</v>
      </c>
      <c r="K17" s="39">
        <f t="shared" si="1"/>
        <v>38.46153846153846</v>
      </c>
      <c r="L17" s="40" t="str">
        <f>IF(C17="","",VLOOKUP(C17,'[1]MASTER LIST VEHICLE'!$C$4:$AD$154,28,FALSE))</f>
        <v>7000003617/10C0299JO</v>
      </c>
    </row>
    <row r="18" spans="2:12" s="4" customFormat="1" ht="15" x14ac:dyDescent="0.25">
      <c r="B18" s="34">
        <v>13</v>
      </c>
      <c r="C18" s="32" t="s">
        <v>52</v>
      </c>
      <c r="D18" s="33" t="str">
        <f>IF(C18="","",VLOOKUP(C18,'[1]MASTER LIST VEHICLE'!$C$4:$H$156,6,FALSE))</f>
        <v>TOYOTA KIJANG</v>
      </c>
      <c r="E18" s="32">
        <v>298631</v>
      </c>
      <c r="F18" s="34" t="str">
        <f t="shared" si="0"/>
        <v>DEXLITE</v>
      </c>
      <c r="G18" s="35" t="str">
        <f>IF(C18="","",VLOOKUP(C18,'[1]MASTER LIST VEHICLE'!$C$4:$Q$156,15,FALSE))</f>
        <v>HC &amp; SUPPORT SERVICES</v>
      </c>
      <c r="H18" s="36">
        <v>132</v>
      </c>
      <c r="I18" s="37">
        <v>43721</v>
      </c>
      <c r="J18" s="38">
        <v>350000</v>
      </c>
      <c r="K18" s="39">
        <f t="shared" si="1"/>
        <v>33.653846153846153</v>
      </c>
      <c r="L18" s="40" t="str">
        <f>IF(C18="","",VLOOKUP(C18,'[1]MASTER LIST VEHICLE'!$C$4:$AD$154,28,FALSE))</f>
        <v>7000003617/10C0299JO</v>
      </c>
    </row>
    <row r="19" spans="2:12" s="4" customFormat="1" ht="15" x14ac:dyDescent="0.25">
      <c r="B19" s="34">
        <v>14</v>
      </c>
      <c r="C19" s="32" t="s">
        <v>13</v>
      </c>
      <c r="D19" s="33" t="str">
        <f>IF(C19="","",VLOOKUP(C19,'[1]MASTER LIST VEHICLE'!$C$4:$H$156,6,FALSE))</f>
        <v>ISUZU PANTHER</v>
      </c>
      <c r="E19" s="32"/>
      <c r="F19" s="34" t="str">
        <f t="shared" si="0"/>
        <v>DEXLITE</v>
      </c>
      <c r="G19" s="35" t="str">
        <f>IF(C19="","",VLOOKUP(C19,'[1]MASTER LIST VEHICLE'!$C$4:$Q$156,15,FALSE))</f>
        <v>FINANCE &amp; CONTRACT MANAGEMENT</v>
      </c>
      <c r="H19" s="32">
        <v>133</v>
      </c>
      <c r="I19" s="37">
        <v>43722</v>
      </c>
      <c r="J19" s="42">
        <v>350000</v>
      </c>
      <c r="K19" s="39">
        <f t="shared" si="1"/>
        <v>33.653846153846153</v>
      </c>
      <c r="L19" s="40" t="str">
        <f>IF(C19="","",VLOOKUP(C19,'[1]MASTER LIST VEHICLE'!$C$4:$AD$154,28,FALSE))</f>
        <v>7000003617/10C0299KB</v>
      </c>
    </row>
    <row r="20" spans="2:12" s="4" customFormat="1" ht="15" x14ac:dyDescent="0.25">
      <c r="B20" s="34">
        <v>15</v>
      </c>
      <c r="C20" s="32" t="s">
        <v>34</v>
      </c>
      <c r="D20" s="33" t="str">
        <f>IF(C20="","",VLOOKUP(C20,'[1]MASTER LIST VEHICLE'!$C$4:$H$156,6,FALSE))</f>
        <v>ISUZU PANTHER</v>
      </c>
      <c r="E20" s="32">
        <v>2885826</v>
      </c>
      <c r="F20" s="34" t="str">
        <f t="shared" si="0"/>
        <v>DEXLITE</v>
      </c>
      <c r="G20" s="35" t="str">
        <f>IF(C20="","",VLOOKUP(C20,'[1]MASTER LIST VEHICLE'!$C$4:$Q$156,15,FALSE))</f>
        <v>HC &amp; SUPPORT SERVICES</v>
      </c>
      <c r="H20" s="36">
        <v>134</v>
      </c>
      <c r="I20" s="37">
        <v>43722</v>
      </c>
      <c r="J20" s="38">
        <v>350000</v>
      </c>
      <c r="K20" s="39">
        <f t="shared" si="1"/>
        <v>33.653846153846153</v>
      </c>
      <c r="L20" s="40" t="str">
        <f>IF(C20="","",VLOOKUP(C20,'[1]MASTER LIST VEHICLE'!$C$4:$AD$154,28,FALSE))</f>
        <v>7000003617/10C0299JO</v>
      </c>
    </row>
    <row r="21" spans="2:12" s="4" customFormat="1" ht="15" x14ac:dyDescent="0.25">
      <c r="B21" s="34">
        <v>16</v>
      </c>
      <c r="C21" s="32" t="s">
        <v>21</v>
      </c>
      <c r="D21" s="33" t="str">
        <f>IF(C21="","",VLOOKUP(C21,'[1]MASTER LIST VEHICLE'!$C$4:$H$156,6,FALSE))</f>
        <v>ISUZU PANTHER</v>
      </c>
      <c r="E21" s="32">
        <v>140553</v>
      </c>
      <c r="F21" s="34" t="str">
        <f t="shared" si="0"/>
        <v>DEXLITE</v>
      </c>
      <c r="G21" s="35" t="str">
        <f>IF(C21="","",VLOOKUP(C21,'[1]MASTER LIST VEHICLE'!$C$4:$Q$156,15,FALSE))</f>
        <v>HC &amp; SUPPORT SERVICES</v>
      </c>
      <c r="H21" s="32">
        <v>135</v>
      </c>
      <c r="I21" s="37">
        <v>43724</v>
      </c>
      <c r="J21" s="38">
        <v>300000</v>
      </c>
      <c r="K21" s="39">
        <f t="shared" si="1"/>
        <v>28.846153846153847</v>
      </c>
      <c r="L21" s="40" t="str">
        <f>IF(C21="","",VLOOKUP(C21,'[1]MASTER LIST VEHICLE'!$C$4:$AD$154,28,FALSE))</f>
        <v>7000003617/10C0299HV</v>
      </c>
    </row>
    <row r="22" spans="2:12" s="4" customFormat="1" ht="15" x14ac:dyDescent="0.25">
      <c r="B22" s="34">
        <v>17</v>
      </c>
      <c r="C22" s="32" t="s">
        <v>33</v>
      </c>
      <c r="D22" s="33" t="str">
        <f>IF(C22="","",VLOOKUP(C22,'[1]MASTER LIST VEHICLE'!$C$4:$H$156,6,FALSE))</f>
        <v>TOYOTA AVANZA</v>
      </c>
      <c r="E22" s="32">
        <v>20152</v>
      </c>
      <c r="F22" s="34" t="str">
        <f t="shared" si="0"/>
        <v>PERTALITE</v>
      </c>
      <c r="G22" s="35" t="str">
        <f>IF(C22="","",VLOOKUP(C22,'[1]MASTER LIST VEHICLE'!$C$4:$Q$156,15,FALSE))</f>
        <v>HC &amp; SUPPORT SERVICES</v>
      </c>
      <c r="H22" s="36">
        <v>136</v>
      </c>
      <c r="I22" s="37">
        <v>43725</v>
      </c>
      <c r="J22" s="42">
        <v>250000</v>
      </c>
      <c r="K22" s="39">
        <f t="shared" si="1"/>
        <v>31.847133757961782</v>
      </c>
      <c r="L22" s="40" t="str">
        <f>IF(C22="","",VLOOKUP(C22,'[1]MASTER LIST VEHICLE'!$C$4:$AD$154,28,FALSE))</f>
        <v>7000003617/10C0299JB</v>
      </c>
    </row>
    <row r="23" spans="2:12" s="4" customFormat="1" ht="15" x14ac:dyDescent="0.25">
      <c r="B23" s="34">
        <v>18</v>
      </c>
      <c r="C23" s="32" t="s">
        <v>52</v>
      </c>
      <c r="D23" s="33" t="str">
        <f>IF(C23="","",VLOOKUP(C23,'[1]MASTER LIST VEHICLE'!$C$4:$H$156,6,FALSE))</f>
        <v>TOYOTA KIJANG</v>
      </c>
      <c r="E23" s="32"/>
      <c r="F23" s="34" t="str">
        <f t="shared" si="0"/>
        <v>DEXLITE</v>
      </c>
      <c r="G23" s="35" t="str">
        <f>IF(C23="","",VLOOKUP(C23,'[1]MASTER LIST VEHICLE'!$C$4:$Q$156,15,FALSE))</f>
        <v>HC &amp; SUPPORT SERVICES</v>
      </c>
      <c r="H23" s="32">
        <v>137</v>
      </c>
      <c r="I23" s="37">
        <v>43725</v>
      </c>
      <c r="J23" s="38">
        <v>350000</v>
      </c>
      <c r="K23" s="39">
        <f t="shared" si="1"/>
        <v>33.653846153846153</v>
      </c>
      <c r="L23" s="40" t="str">
        <f>IF(C23="","",VLOOKUP(C23,'[1]MASTER LIST VEHICLE'!$C$4:$AD$154,28,FALSE))</f>
        <v>7000003617/10C0299JO</v>
      </c>
    </row>
    <row r="24" spans="2:12" s="4" customFormat="1" ht="15" x14ac:dyDescent="0.25">
      <c r="B24" s="34">
        <v>19</v>
      </c>
      <c r="C24" s="32" t="s">
        <v>20</v>
      </c>
      <c r="D24" s="33" t="str">
        <f>IF(C24="","",VLOOKUP(C24,'[1]MASTER LIST VEHICLE'!$C$4:$H$156,6,FALSE))</f>
        <v>ISUZU PANTHER</v>
      </c>
      <c r="E24" s="32">
        <v>110312</v>
      </c>
      <c r="F24" s="34" t="str">
        <f t="shared" si="0"/>
        <v>DEXLITE</v>
      </c>
      <c r="G24" s="35" t="str">
        <f>IF(C24="","",VLOOKUP(C24,'[1]MASTER LIST VEHICLE'!$C$4:$Q$156,15,FALSE))</f>
        <v>PARTS OPERATION &amp; DISTRIBUTION LOBU</v>
      </c>
      <c r="H24" s="36">
        <v>138</v>
      </c>
      <c r="I24" s="37">
        <v>43726</v>
      </c>
      <c r="J24" s="38">
        <v>250000</v>
      </c>
      <c r="K24" s="39">
        <f t="shared" si="1"/>
        <v>24.03846153846154</v>
      </c>
      <c r="L24" s="40" t="str">
        <f>IF(C24="","",VLOOKUP(C24,'[1]MASTER LIST VEHICLE'!$C$4:$AD$154,28,FALSE))</f>
        <v>7000003617/10C0230HY</v>
      </c>
    </row>
    <row r="25" spans="2:12" s="4" customFormat="1" ht="15" x14ac:dyDescent="0.25">
      <c r="B25" s="34">
        <v>20</v>
      </c>
      <c r="C25" s="32" t="s">
        <v>35</v>
      </c>
      <c r="D25" s="34" t="str">
        <f>IF(C25="","",VLOOKUP(C25,'[1]MASTER LIST VEHICLE'!$C$4:$H$156,6,FALSE))</f>
        <v>TOYOTA FORTUNER</v>
      </c>
      <c r="E25" s="32">
        <v>16892</v>
      </c>
      <c r="F25" s="34" t="str">
        <f t="shared" si="0"/>
        <v>DEXLITE</v>
      </c>
      <c r="G25" s="35" t="str">
        <f>IF(C25="","",VLOOKUP(C25,'[1]MASTER LIST VEHICLE'!$C$4:$Q$156,15,FALSE))</f>
        <v>MANAGEMENT</v>
      </c>
      <c r="H25" s="32">
        <v>139</v>
      </c>
      <c r="I25" s="37">
        <v>43727</v>
      </c>
      <c r="J25" s="42">
        <v>400000</v>
      </c>
      <c r="K25" s="39">
        <f t="shared" si="1"/>
        <v>38.46153846153846</v>
      </c>
      <c r="L25" s="40" t="str">
        <f>IF(C25="","",VLOOKUP(C25,'[1]MASTER LIST VEHICLE'!$C$4:$AD$154,28,FALSE))</f>
        <v>7000003617/10C0299JA</v>
      </c>
    </row>
    <row r="26" spans="2:12" s="4" customFormat="1" ht="15" x14ac:dyDescent="0.25">
      <c r="B26" s="34">
        <v>21</v>
      </c>
      <c r="C26" s="32" t="s">
        <v>21</v>
      </c>
      <c r="D26" s="33" t="str">
        <f>IF(C26="","",VLOOKUP(C26,'[1]MASTER LIST VEHICLE'!$C$4:$H$156,6,FALSE))</f>
        <v>ISUZU PANTHER</v>
      </c>
      <c r="E26" s="32">
        <v>140805</v>
      </c>
      <c r="F26" s="34" t="str">
        <f t="shared" si="0"/>
        <v>DEXLITE</v>
      </c>
      <c r="G26" s="35" t="str">
        <f>IF(C26="","",VLOOKUP(C26,'[1]MASTER LIST VEHICLE'!$C$4:$Q$156,15,FALSE))</f>
        <v>HC &amp; SUPPORT SERVICES</v>
      </c>
      <c r="H26" s="36">
        <v>140</v>
      </c>
      <c r="I26" s="37">
        <v>43727</v>
      </c>
      <c r="J26" s="42">
        <v>200000</v>
      </c>
      <c r="K26" s="39">
        <f t="shared" si="1"/>
        <v>19.23076923076923</v>
      </c>
      <c r="L26" s="40" t="str">
        <f>IF(C26="","",VLOOKUP(C26,'[1]MASTER LIST VEHICLE'!$C$4:$AD$154,28,FALSE))</f>
        <v>7000003617/10C0299HV</v>
      </c>
    </row>
    <row r="27" spans="2:12" s="4" customFormat="1" ht="15" x14ac:dyDescent="0.25">
      <c r="B27" s="34">
        <v>22</v>
      </c>
      <c r="C27" s="32" t="s">
        <v>52</v>
      </c>
      <c r="D27" s="33" t="str">
        <f>IF(C27="","",VLOOKUP(C27,'[1]MASTER LIST VEHICLE'!$C$4:$H$156,6,FALSE))</f>
        <v>TOYOTA KIJANG</v>
      </c>
      <c r="E27" s="32">
        <v>299337</v>
      </c>
      <c r="F27" s="34" t="str">
        <f t="shared" si="0"/>
        <v>DEXLITE</v>
      </c>
      <c r="G27" s="35" t="str">
        <f>IF(C27="","",VLOOKUP(C27,'[1]MASTER LIST VEHICLE'!$C$4:$Q$156,15,FALSE))</f>
        <v>HC &amp; SUPPORT SERVICES</v>
      </c>
      <c r="H27" s="32">
        <v>141</v>
      </c>
      <c r="I27" s="37">
        <v>43727</v>
      </c>
      <c r="J27" s="38">
        <v>250000</v>
      </c>
      <c r="K27" s="39">
        <f t="shared" si="1"/>
        <v>24.03846153846154</v>
      </c>
      <c r="L27" s="40" t="str">
        <f>IF(C27="","",VLOOKUP(C27,'[1]MASTER LIST VEHICLE'!$C$4:$AD$154,28,FALSE))</f>
        <v>7000003617/10C0299JO</v>
      </c>
    </row>
    <row r="28" spans="2:12" s="4" customFormat="1" ht="15" x14ac:dyDescent="0.25">
      <c r="B28" s="34">
        <v>23</v>
      </c>
      <c r="C28" s="32" t="s">
        <v>17</v>
      </c>
      <c r="D28" s="33" t="str">
        <f>IF(C28="","",VLOOKUP(C28,'[1]MASTER LIST VEHICLE'!$C$4:$H$156,6,FALSE))</f>
        <v>FORD RANGER</v>
      </c>
      <c r="E28" s="32"/>
      <c r="F28" s="34" t="str">
        <f t="shared" si="0"/>
        <v>DEXLITE</v>
      </c>
      <c r="G28" s="35" t="str">
        <f>IF(C28="","",VLOOKUP(C28,'[1]MASTER LIST VEHICLE'!$C$4:$Q$156,15,FALSE))</f>
        <v>HC &amp; SUPPORT SERVICES</v>
      </c>
      <c r="H28" s="36">
        <v>142</v>
      </c>
      <c r="I28" s="37">
        <v>43728</v>
      </c>
      <c r="J28" s="38">
        <v>450000</v>
      </c>
      <c r="K28" s="39">
        <f t="shared" si="1"/>
        <v>43.269230769230766</v>
      </c>
      <c r="L28" s="40" t="str">
        <f>IF(C28="","",VLOOKUP(C28,'[1]MASTER LIST VEHICLE'!$C$4:$AD$154,28,FALSE))</f>
        <v>7000003617/10C0299JO</v>
      </c>
    </row>
    <row r="29" spans="2:12" s="4" customFormat="1" ht="15" x14ac:dyDescent="0.25">
      <c r="B29" s="34">
        <v>24</v>
      </c>
      <c r="C29" s="32" t="s">
        <v>11</v>
      </c>
      <c r="D29" s="33" t="str">
        <f>IF(C29="","",VLOOKUP(C29,'[1]MASTER LIST VEHICLE'!$C$4:$H$156,6,FALSE))</f>
        <v>TOYOTA FORTUNER</v>
      </c>
      <c r="E29" s="32">
        <v>94662</v>
      </c>
      <c r="F29" s="34" t="str">
        <f t="shared" si="0"/>
        <v>DEXLITE</v>
      </c>
      <c r="G29" s="35" t="str">
        <f>IF(C29="","",VLOOKUP(C29,'[1]MASTER LIST VEHICLE'!$C$4:$Q$156,15,FALSE))</f>
        <v>MANAGEMENT</v>
      </c>
      <c r="H29" s="32">
        <v>143</v>
      </c>
      <c r="I29" s="37">
        <v>43728</v>
      </c>
      <c r="J29" s="38">
        <v>450000</v>
      </c>
      <c r="K29" s="39">
        <f t="shared" si="1"/>
        <v>43.269230769230766</v>
      </c>
      <c r="L29" s="40" t="str">
        <f>IF(C29="","",VLOOKUP(C29,'[1]MASTER LIST VEHICLE'!$C$4:$AD$154,28,FALSE))</f>
        <v>7000003617/10C0299JA</v>
      </c>
    </row>
    <row r="30" spans="2:12" s="4" customFormat="1" ht="15" x14ac:dyDescent="0.25">
      <c r="B30" s="34">
        <v>25</v>
      </c>
      <c r="C30" s="32" t="s">
        <v>13</v>
      </c>
      <c r="D30" s="33" t="str">
        <f>IF(C30="","",VLOOKUP(C30,'[1]MASTER LIST VEHICLE'!$C$4:$H$156,6,FALSE))</f>
        <v>ISUZU PANTHER</v>
      </c>
      <c r="E30" s="32">
        <v>118922</v>
      </c>
      <c r="F30" s="34" t="str">
        <f t="shared" si="0"/>
        <v>DEXLITE</v>
      </c>
      <c r="G30" s="35" t="str">
        <f>IF(C30="","",VLOOKUP(C30,'[1]MASTER LIST VEHICLE'!$C$4:$Q$156,15,FALSE))</f>
        <v>FINANCE &amp; CONTRACT MANAGEMENT</v>
      </c>
      <c r="H30" s="36">
        <v>144</v>
      </c>
      <c r="I30" s="37">
        <v>43728</v>
      </c>
      <c r="J30" s="38">
        <v>300000</v>
      </c>
      <c r="K30" s="39">
        <f t="shared" si="1"/>
        <v>28.846153846153847</v>
      </c>
      <c r="L30" s="40" t="str">
        <f>IF(C30="","",VLOOKUP(C30,'[1]MASTER LIST VEHICLE'!$C$4:$AD$154,28,FALSE))</f>
        <v>7000003617/10C0299KB</v>
      </c>
    </row>
    <row r="31" spans="2:12" s="4" customFormat="1" ht="15" x14ac:dyDescent="0.25">
      <c r="B31" s="34">
        <v>26</v>
      </c>
      <c r="C31" s="32" t="s">
        <v>52</v>
      </c>
      <c r="D31" s="33" t="str">
        <f>IF(C31="","",VLOOKUP(C31,'[1]MASTER LIST VEHICLE'!$C$4:$H$156,6,FALSE))</f>
        <v>TOYOTA KIJANG</v>
      </c>
      <c r="E31" s="32"/>
      <c r="F31" s="34" t="str">
        <f t="shared" si="0"/>
        <v>DEXLITE</v>
      </c>
      <c r="G31" s="35" t="str">
        <f>IF(C31="","",VLOOKUP(C31,'[1]MASTER LIST VEHICLE'!$C$4:$Q$156,15,FALSE))</f>
        <v>HC &amp; SUPPORT SERVICES</v>
      </c>
      <c r="H31" s="32">
        <v>145</v>
      </c>
      <c r="I31" s="37">
        <v>43729</v>
      </c>
      <c r="J31" s="38">
        <v>300000</v>
      </c>
      <c r="K31" s="39">
        <f t="shared" si="1"/>
        <v>28.846153846153847</v>
      </c>
      <c r="L31" s="40" t="str">
        <f>IF(C31="","",VLOOKUP(C31,'[1]MASTER LIST VEHICLE'!$C$4:$AD$154,28,FALSE))</f>
        <v>7000003617/10C0299JO</v>
      </c>
    </row>
    <row r="32" spans="2:12" s="4" customFormat="1" ht="15" x14ac:dyDescent="0.25">
      <c r="B32" s="34">
        <v>27</v>
      </c>
      <c r="C32" s="32" t="s">
        <v>13</v>
      </c>
      <c r="D32" s="33" t="str">
        <f>IF(C32="","",VLOOKUP(C32,'[1]MASTER LIST VEHICLE'!$C$4:$H$156,6,FALSE))</f>
        <v>ISUZU PANTHER</v>
      </c>
      <c r="E32" s="32">
        <v>119148</v>
      </c>
      <c r="F32" s="34" t="str">
        <f t="shared" si="0"/>
        <v>DEXLITE</v>
      </c>
      <c r="G32" s="35" t="str">
        <f>IF(C32="","",VLOOKUP(C32,'[1]MASTER LIST VEHICLE'!$C$4:$Q$156,15,FALSE))</f>
        <v>FINANCE &amp; CONTRACT MANAGEMENT</v>
      </c>
      <c r="H32" s="36">
        <v>146</v>
      </c>
      <c r="I32" s="37">
        <v>43731</v>
      </c>
      <c r="J32" s="42">
        <v>200000</v>
      </c>
      <c r="K32" s="39">
        <f t="shared" si="1"/>
        <v>19.23076923076923</v>
      </c>
      <c r="L32" s="40" t="str">
        <f>IF(C32="","",VLOOKUP(C32,'[1]MASTER LIST VEHICLE'!$C$4:$AD$154,28,FALSE))</f>
        <v>7000003617/10C0299KB</v>
      </c>
    </row>
    <row r="33" spans="2:12" s="4" customFormat="1" ht="15" x14ac:dyDescent="0.25">
      <c r="B33" s="34">
        <v>28</v>
      </c>
      <c r="C33" s="32" t="s">
        <v>21</v>
      </c>
      <c r="D33" s="33" t="str">
        <f>IF(C33="","",VLOOKUP(C33,'[1]MASTER LIST VEHICLE'!$C$4:$H$156,6,FALSE))</f>
        <v>ISUZU PANTHER</v>
      </c>
      <c r="E33" s="32">
        <v>141064</v>
      </c>
      <c r="F33" s="34" t="str">
        <f t="shared" si="0"/>
        <v>DEXLITE</v>
      </c>
      <c r="G33" s="35" t="str">
        <f>IF(C33="","",VLOOKUP(C33,'[1]MASTER LIST VEHICLE'!$C$4:$Q$156,15,FALSE))</f>
        <v>HC &amp; SUPPORT SERVICES</v>
      </c>
      <c r="H33" s="32">
        <v>147</v>
      </c>
      <c r="I33" s="37">
        <v>43731</v>
      </c>
      <c r="J33" s="38">
        <v>200000</v>
      </c>
      <c r="K33" s="39">
        <f t="shared" si="1"/>
        <v>19.23076923076923</v>
      </c>
      <c r="L33" s="40" t="str">
        <f>IF(C33="","",VLOOKUP(C33,'[1]MASTER LIST VEHICLE'!$C$4:$AD$154,28,FALSE))</f>
        <v>7000003617/10C0299HV</v>
      </c>
    </row>
    <row r="34" spans="2:12" s="4" customFormat="1" ht="15" x14ac:dyDescent="0.25">
      <c r="B34" s="34">
        <v>29</v>
      </c>
      <c r="C34" s="32" t="s">
        <v>12</v>
      </c>
      <c r="D34" s="33" t="str">
        <f>IF(C34="","",VLOOKUP(C34,'[1]MASTER LIST VEHICLE'!$C$4:$H$156,6,FALSE))</f>
        <v>FORD RANGER</v>
      </c>
      <c r="E34" s="32">
        <v>72724</v>
      </c>
      <c r="F34" s="34" t="str">
        <f t="shared" si="0"/>
        <v>DEXLITE</v>
      </c>
      <c r="G34" s="35" t="str">
        <f>IF(C34="","",VLOOKUP(C34,'[1]MASTER LIST VEHICLE'!$C$4:$Q$156,15,FALSE))</f>
        <v>PARTS OPERATION &amp; DISTRIBUTION LOBU</v>
      </c>
      <c r="H34" s="36">
        <v>148</v>
      </c>
      <c r="I34" s="37">
        <v>43731</v>
      </c>
      <c r="J34" s="42">
        <v>400000</v>
      </c>
      <c r="K34" s="39">
        <f t="shared" si="1"/>
        <v>38.46153846153846</v>
      </c>
      <c r="L34" s="40" t="str">
        <f>IF(C34="","",VLOOKUP(C34,'[1]MASTER LIST VEHICLE'!$C$4:$AD$154,28,FALSE))</f>
        <v>7000003617/10C5030HY</v>
      </c>
    </row>
    <row r="35" spans="2:12" s="4" customFormat="1" ht="15" hidden="1" x14ac:dyDescent="0.25">
      <c r="B35" s="34">
        <v>31</v>
      </c>
      <c r="C35" s="32"/>
      <c r="D35" s="33" t="str">
        <f>IF(C35="","",VLOOKUP(C35,'[1]MASTER LIST VEHICLE'!$C$4:$H$156,6,FALSE))</f>
        <v/>
      </c>
      <c r="E35" s="32"/>
      <c r="F35" s="34" t="str">
        <f t="shared" si="0"/>
        <v/>
      </c>
      <c r="G35" s="35" t="str">
        <f>IF(C35="","",VLOOKUP(C35,'[1]MASTER LIST VEHICLE'!$C$4:$Q$156,15,FALSE))</f>
        <v/>
      </c>
      <c r="H35" s="36"/>
      <c r="I35" s="37"/>
      <c r="J35" s="38"/>
      <c r="K35" s="39" t="str">
        <f t="shared" si="1"/>
        <v/>
      </c>
      <c r="L35" s="40" t="str">
        <f>IF(C35="","",VLOOKUP(C35,'[1]MASTER LIST VEHICLE'!$C$4:$AD$154,28,FALSE))</f>
        <v/>
      </c>
    </row>
    <row r="36" spans="2:12" s="4" customFormat="1" ht="15" hidden="1" x14ac:dyDescent="0.25">
      <c r="B36" s="34">
        <v>32</v>
      </c>
      <c r="C36" s="32"/>
      <c r="D36" s="33" t="str">
        <f>IF(C36="","",VLOOKUP(C36,'[1]MASTER LIST VEHICLE'!$C$4:$H$156,6,FALSE))</f>
        <v/>
      </c>
      <c r="E36" s="32"/>
      <c r="F36" s="34" t="str">
        <f t="shared" si="0"/>
        <v/>
      </c>
      <c r="G36" s="35" t="str">
        <f>IF(C36="","",VLOOKUP(C36,'[1]MASTER LIST VEHICLE'!$C$4:$Q$156,15,FALSE))</f>
        <v/>
      </c>
      <c r="H36" s="32"/>
      <c r="I36" s="37"/>
      <c r="J36" s="42"/>
      <c r="K36" s="39" t="str">
        <f t="shared" si="1"/>
        <v/>
      </c>
      <c r="L36" s="40" t="str">
        <f>IF(C36="","",VLOOKUP(C36,'[1]MASTER LIST VEHICLE'!$C$4:$AD$154,28,FALSE))</f>
        <v/>
      </c>
    </row>
    <row r="37" spans="2:12" s="4" customFormat="1" ht="15" hidden="1" x14ac:dyDescent="0.25">
      <c r="B37" s="34">
        <v>33</v>
      </c>
      <c r="C37" s="41"/>
      <c r="D37" s="33" t="str">
        <f>IF(C37="","",VLOOKUP(C37,'[1]MASTER LIST VEHICLE'!$C$4:$H$156,6,FALSE))</f>
        <v/>
      </c>
      <c r="E37" s="32"/>
      <c r="F37" s="34" t="str">
        <f t="shared" si="0"/>
        <v/>
      </c>
      <c r="G37" s="35" t="str">
        <f>IF(C37="","",VLOOKUP(C37,'[1]MASTER LIST VEHICLE'!$C$4:$Q$156,15,FALSE))</f>
        <v/>
      </c>
      <c r="H37" s="32"/>
      <c r="I37" s="37"/>
      <c r="J37" s="38"/>
      <c r="K37" s="39" t="str">
        <f t="shared" si="1"/>
        <v/>
      </c>
      <c r="L37" s="40" t="str">
        <f>IF(C37="","",VLOOKUP(C37,'[1]MASTER LIST VEHICLE'!$C$4:$AD$154,28,FALSE))</f>
        <v/>
      </c>
    </row>
    <row r="38" spans="2:12" s="4" customFormat="1" ht="15" hidden="1" x14ac:dyDescent="0.25">
      <c r="B38" s="34">
        <v>34</v>
      </c>
      <c r="C38" s="32"/>
      <c r="D38" s="33" t="str">
        <f>IF(C38="","",VLOOKUP(C38,'[1]MASTER LIST VEHICLE'!$C$4:$H$156,6,FALSE))</f>
        <v/>
      </c>
      <c r="E38" s="32"/>
      <c r="F38" s="34" t="str">
        <f t="shared" si="0"/>
        <v/>
      </c>
      <c r="G38" s="35" t="str">
        <f>IF(C38="","",VLOOKUP(C38,'[1]MASTER LIST VEHICLE'!$C$4:$Q$156,15,FALSE))</f>
        <v/>
      </c>
      <c r="H38" s="36"/>
      <c r="I38" s="37"/>
      <c r="J38" s="38"/>
      <c r="K38" s="39" t="str">
        <f t="shared" si="1"/>
        <v/>
      </c>
      <c r="L38" s="40" t="str">
        <f>IF(C38="","",VLOOKUP(C38,'[1]MASTER LIST VEHICLE'!$C$4:$AD$154,28,FALSE))</f>
        <v/>
      </c>
    </row>
    <row r="39" spans="2:12" s="4" customFormat="1" ht="15" hidden="1" x14ac:dyDescent="0.25">
      <c r="B39" s="34">
        <v>35</v>
      </c>
      <c r="C39" s="32"/>
      <c r="D39" s="33" t="str">
        <f>IF(C39="","",VLOOKUP(C39,'[1]MASTER LIST VEHICLE'!$C$4:$H$156,6,FALSE))</f>
        <v/>
      </c>
      <c r="E39" s="32"/>
      <c r="F39" s="34" t="str">
        <f t="shared" si="0"/>
        <v/>
      </c>
      <c r="G39" s="35" t="str">
        <f>IF(C39="","",VLOOKUP(C39,'[1]MASTER LIST VEHICLE'!$C$4:$Q$156,15,FALSE))</f>
        <v/>
      </c>
      <c r="H39" s="32"/>
      <c r="I39" s="37"/>
      <c r="J39" s="42"/>
      <c r="K39" s="39" t="str">
        <f t="shared" si="1"/>
        <v/>
      </c>
      <c r="L39" s="40" t="str">
        <f>IF(C39="","",VLOOKUP(C39,'[1]MASTER LIST VEHICLE'!$C$4:$AD$154,28,FALSE))</f>
        <v/>
      </c>
    </row>
    <row r="40" spans="2:12" s="4" customFormat="1" ht="15" hidden="1" x14ac:dyDescent="0.25">
      <c r="B40" s="34">
        <v>36</v>
      </c>
      <c r="C40" s="32"/>
      <c r="D40" s="34" t="str">
        <f>IF(C40="","",VLOOKUP(C40,'[1]MASTER LIST VEHICLE'!$C$4:$H$156,6,FALSE))</f>
        <v/>
      </c>
      <c r="E40" s="32"/>
      <c r="F40" s="34" t="str">
        <f t="shared" si="0"/>
        <v/>
      </c>
      <c r="G40" s="35" t="str">
        <f>IF(C40="","",VLOOKUP(C40,'[1]MASTER LIST VEHICLE'!$C$4:$Q$156,15,FALSE))</f>
        <v/>
      </c>
      <c r="H40" s="36"/>
      <c r="I40" s="37"/>
      <c r="J40" s="38"/>
      <c r="K40" s="39" t="str">
        <f t="shared" si="1"/>
        <v/>
      </c>
      <c r="L40" s="40" t="str">
        <f>IF(C40="","",VLOOKUP(C40,'[1]MASTER LIST VEHICLE'!$C$4:$AD$154,28,FALSE))</f>
        <v/>
      </c>
    </row>
    <row r="41" spans="2:12" s="4" customFormat="1" ht="15" hidden="1" x14ac:dyDescent="0.25">
      <c r="B41" s="34">
        <v>37</v>
      </c>
      <c r="C41" s="32"/>
      <c r="D41" s="34" t="str">
        <f>IF(C41="","",VLOOKUP(C41,'[1]MASTER LIST VEHICLE'!$C$4:$H$156,6,FALSE))</f>
        <v/>
      </c>
      <c r="E41" s="32"/>
      <c r="F41" s="34" t="str">
        <f t="shared" si="0"/>
        <v/>
      </c>
      <c r="G41" s="35" t="str">
        <f>IF(C41="","",VLOOKUP(C41,'[1]MASTER LIST VEHICLE'!$C$4:$Q$156,15,FALSE))</f>
        <v/>
      </c>
      <c r="H41" s="32"/>
      <c r="I41" s="37"/>
      <c r="J41" s="38"/>
      <c r="K41" s="39" t="str">
        <f t="shared" si="1"/>
        <v/>
      </c>
      <c r="L41" s="40" t="str">
        <f>IF(C41="","",VLOOKUP(C41,'[1]MASTER LIST VEHICLE'!$C$4:$AD$154,28,FALSE))</f>
        <v/>
      </c>
    </row>
    <row r="42" spans="2:12" s="4" customFormat="1" ht="15" hidden="1" x14ac:dyDescent="0.25">
      <c r="B42" s="34">
        <v>38</v>
      </c>
      <c r="C42" s="32"/>
      <c r="D42" s="33" t="str">
        <f>IF(C42="","",VLOOKUP(C42,'[1]MASTER LIST VEHICLE'!$C$4:$H$156,6,FALSE))</f>
        <v/>
      </c>
      <c r="E42" s="32"/>
      <c r="F42" s="34" t="str">
        <f t="shared" si="0"/>
        <v/>
      </c>
      <c r="G42" s="35" t="str">
        <f>IF(C42="","",VLOOKUP(C42,'[1]MASTER LIST VEHICLE'!$C$4:$Q$156,15,FALSE))</f>
        <v/>
      </c>
      <c r="H42" s="36"/>
      <c r="I42" s="37"/>
      <c r="J42" s="42"/>
      <c r="K42" s="39" t="str">
        <f t="shared" si="1"/>
        <v/>
      </c>
      <c r="L42" s="40" t="str">
        <f>IF(C42="","",VLOOKUP(C42,'[1]MASTER LIST VEHICLE'!$C$4:$AD$154,28,FALSE))</f>
        <v/>
      </c>
    </row>
    <row r="43" spans="2:12" s="4" customFormat="1" ht="15" hidden="1" x14ac:dyDescent="0.25">
      <c r="B43" s="34">
        <v>39</v>
      </c>
      <c r="C43" s="41"/>
      <c r="D43" s="33" t="str">
        <f>IF(C43="","",VLOOKUP(C43,'[1]MASTER LIST VEHICLE'!$C$4:$H$156,6,FALSE))</f>
        <v/>
      </c>
      <c r="E43" s="32"/>
      <c r="F43" s="34" t="str">
        <f t="shared" si="0"/>
        <v/>
      </c>
      <c r="G43" s="35" t="str">
        <f>IF(C43="","",VLOOKUP(C43,'[1]MASTER LIST VEHICLE'!$C$4:$Q$156,15,FALSE))</f>
        <v/>
      </c>
      <c r="H43" s="32"/>
      <c r="I43" s="37"/>
      <c r="J43" s="38"/>
      <c r="K43" s="39" t="str">
        <f t="shared" si="1"/>
        <v/>
      </c>
      <c r="L43" s="40" t="str">
        <f>IF(C43="","",VLOOKUP(C43,'[1]MASTER LIST VEHICLE'!$C$4:$AD$154,28,FALSE))</f>
        <v/>
      </c>
    </row>
    <row r="44" spans="2:12" s="4" customFormat="1" ht="15" hidden="1" x14ac:dyDescent="0.25">
      <c r="B44" s="34">
        <v>40</v>
      </c>
      <c r="C44" s="32"/>
      <c r="D44" s="33" t="str">
        <f>IF(C44="","",VLOOKUP(C44,'[1]MASTER LIST VEHICLE'!$C$4:$H$156,6,FALSE))</f>
        <v/>
      </c>
      <c r="E44" s="32"/>
      <c r="F44" s="34" t="str">
        <f t="shared" si="0"/>
        <v/>
      </c>
      <c r="G44" s="35" t="str">
        <f>IF(C44="","",VLOOKUP(C44,'[1]MASTER LIST VEHICLE'!$C$4:$Q$156,15,FALSE))</f>
        <v/>
      </c>
      <c r="H44" s="36"/>
      <c r="I44" s="37"/>
      <c r="J44" s="42"/>
      <c r="K44" s="39" t="str">
        <f t="shared" si="1"/>
        <v/>
      </c>
      <c r="L44" s="40" t="str">
        <f>IF(C44="","",VLOOKUP(C44,'[1]MASTER LIST VEHICLE'!$C$4:$AD$154,28,FALSE))</f>
        <v/>
      </c>
    </row>
    <row r="45" spans="2:12" s="4" customFormat="1" ht="15" hidden="1" x14ac:dyDescent="0.25">
      <c r="B45" s="34">
        <v>41</v>
      </c>
      <c r="C45" s="32"/>
      <c r="D45" s="33" t="str">
        <f>IF(C45="","",VLOOKUP(C45,'[1]MASTER LIST VEHICLE'!$C$4:$H$156,6,FALSE))</f>
        <v/>
      </c>
      <c r="E45" s="32"/>
      <c r="F45" s="34" t="str">
        <f t="shared" si="0"/>
        <v/>
      </c>
      <c r="G45" s="35" t="str">
        <f>IF(C45="","",VLOOKUP(C45,'[1]MASTER LIST VEHICLE'!$C$4:$Q$156,15,FALSE))</f>
        <v/>
      </c>
      <c r="H45" s="32"/>
      <c r="I45" s="37"/>
      <c r="J45" s="38"/>
      <c r="K45" s="39" t="str">
        <f t="shared" si="1"/>
        <v/>
      </c>
      <c r="L45" s="40" t="str">
        <f>IF(C45="","",VLOOKUP(C45,'[1]MASTER LIST VEHICLE'!$C$4:$AD$154,28,FALSE))</f>
        <v/>
      </c>
    </row>
    <row r="46" spans="2:12" s="4" customFormat="1" ht="15" hidden="1" x14ac:dyDescent="0.25">
      <c r="B46" s="34">
        <v>42</v>
      </c>
      <c r="C46" s="32"/>
      <c r="D46" s="34" t="str">
        <f>IF(C46="","",VLOOKUP(C46,'[1]MASTER LIST VEHICLE'!$C$4:$H$156,6,FALSE))</f>
        <v/>
      </c>
      <c r="E46" s="32"/>
      <c r="F46" s="34" t="str">
        <f t="shared" si="0"/>
        <v/>
      </c>
      <c r="G46" s="35" t="str">
        <f>IF(C46="","",VLOOKUP(C46,'[1]MASTER LIST VEHICLE'!$C$4:$Q$156,15,FALSE))</f>
        <v/>
      </c>
      <c r="H46" s="36"/>
      <c r="I46" s="37"/>
      <c r="J46" s="38"/>
      <c r="K46" s="39" t="str">
        <f t="shared" si="1"/>
        <v/>
      </c>
      <c r="L46" s="40" t="str">
        <f>IF(C46="","",VLOOKUP(C46,'[1]MASTER LIST VEHICLE'!$C$4:$AD$154,28,FALSE))</f>
        <v/>
      </c>
    </row>
    <row r="47" spans="2:12" ht="15" hidden="1" x14ac:dyDescent="0.25">
      <c r="B47" s="34">
        <v>43</v>
      </c>
      <c r="C47" s="32"/>
      <c r="D47" s="33" t="str">
        <f>IF(C47="","",VLOOKUP(C47,'[1]MASTER LIST VEHICLE'!$C$4:$H$156,6,FALSE))</f>
        <v/>
      </c>
      <c r="E47" s="32"/>
      <c r="F47" s="34" t="str">
        <f t="shared" si="0"/>
        <v/>
      </c>
      <c r="G47" s="35" t="str">
        <f>IF(C47="","",VLOOKUP(C47,'[1]MASTER LIST VEHICLE'!$C$4:$Q$156,15,FALSE))</f>
        <v/>
      </c>
      <c r="H47" s="36"/>
      <c r="I47" s="37"/>
      <c r="J47" s="38"/>
      <c r="K47" s="39" t="str">
        <f t="shared" si="1"/>
        <v/>
      </c>
      <c r="L47" s="40" t="str">
        <f>IF(C47="","",VLOOKUP(C47,'[1]MASTER LIST VEHICLE'!$C$4:$AD$154,28,FALSE))</f>
        <v/>
      </c>
    </row>
    <row r="48" spans="2:12" ht="15" hidden="1" x14ac:dyDescent="0.25">
      <c r="B48" s="34">
        <v>44</v>
      </c>
      <c r="C48" s="32"/>
      <c r="D48" s="33" t="str">
        <f>IF(C48="","",VLOOKUP(C48,'[1]MASTER LIST VEHICLE'!$C$4:$H$156,6,FALSE))</f>
        <v/>
      </c>
      <c r="E48" s="32"/>
      <c r="F48" s="34" t="str">
        <f t="shared" si="0"/>
        <v/>
      </c>
      <c r="G48" s="35" t="str">
        <f>IF(C48="","",VLOOKUP(C48,'[1]MASTER LIST VEHICLE'!$C$4:$Q$156,15,FALSE))</f>
        <v/>
      </c>
      <c r="H48" s="36"/>
      <c r="I48" s="37"/>
      <c r="J48" s="38"/>
      <c r="K48" s="39" t="str">
        <f t="shared" si="1"/>
        <v/>
      </c>
      <c r="L48" s="40" t="str">
        <f>IF(C48="","",VLOOKUP(C48,'[1]MASTER LIST VEHICLE'!$C$4:$AD$154,28,FALSE))</f>
        <v/>
      </c>
    </row>
    <row r="49" spans="2:12" ht="15" hidden="1" x14ac:dyDescent="0.25">
      <c r="B49" s="34">
        <v>45</v>
      </c>
      <c r="C49" s="32"/>
      <c r="D49" s="33" t="str">
        <f>IF(C49="","",VLOOKUP(C49,'[1]MASTER LIST VEHICLE'!$C$4:$H$156,6,FALSE))</f>
        <v/>
      </c>
      <c r="E49" s="32"/>
      <c r="F49" s="34" t="str">
        <f t="shared" si="0"/>
        <v/>
      </c>
      <c r="G49" s="35" t="str">
        <f>IF(C49="","",VLOOKUP(C49,'[1]MASTER LIST VEHICLE'!$C$4:$Q$156,15,FALSE))</f>
        <v/>
      </c>
      <c r="H49" s="36"/>
      <c r="I49" s="37"/>
      <c r="J49" s="38"/>
      <c r="K49" s="39" t="str">
        <f t="shared" si="1"/>
        <v/>
      </c>
      <c r="L49" s="40" t="str">
        <f>IF(C49="","",VLOOKUP(C49,'[1]MASTER LIST VEHICLE'!$C$4:$AD$154,28,FALSE))</f>
        <v/>
      </c>
    </row>
    <row r="50" spans="2:12" ht="15" hidden="1" x14ac:dyDescent="0.25">
      <c r="B50" s="34">
        <v>46</v>
      </c>
      <c r="C50" s="32"/>
      <c r="D50" s="33" t="str">
        <f>IF(C50="","",VLOOKUP(C50,'[1]MASTER LIST VEHICLE'!$C$4:$H$156,6,FALSE))</f>
        <v/>
      </c>
      <c r="E50" s="32"/>
      <c r="F50" s="34" t="str">
        <f t="shared" si="0"/>
        <v/>
      </c>
      <c r="G50" s="35" t="str">
        <f>IF(C50="","",VLOOKUP(C50,'[1]MASTER LIST VEHICLE'!$C$4:$Q$156,15,FALSE))</f>
        <v/>
      </c>
      <c r="H50" s="36"/>
      <c r="I50" s="37"/>
      <c r="J50" s="38"/>
      <c r="K50" s="39" t="str">
        <f t="shared" si="1"/>
        <v/>
      </c>
      <c r="L50" s="40" t="str">
        <f>IF(C50="","",VLOOKUP(C50,'[1]MASTER LIST VEHICLE'!$C$4:$AD$154,28,FALSE))</f>
        <v/>
      </c>
    </row>
    <row r="51" spans="2:12" ht="15" hidden="1" x14ac:dyDescent="0.25">
      <c r="B51" s="34">
        <v>47</v>
      </c>
      <c r="C51" s="32"/>
      <c r="D51" s="33" t="str">
        <f>IF(C51="","",VLOOKUP(C51,'[1]MASTER LIST VEHICLE'!$C$4:$H$156,6,FALSE))</f>
        <v/>
      </c>
      <c r="E51" s="32"/>
      <c r="F51" s="34" t="str">
        <f t="shared" si="0"/>
        <v/>
      </c>
      <c r="G51" s="35" t="str">
        <f>IF(C51="","",VLOOKUP(C51,'[1]MASTER LIST VEHICLE'!$C$4:$Q$156,15,FALSE))</f>
        <v/>
      </c>
      <c r="H51" s="36"/>
      <c r="I51" s="37"/>
      <c r="J51" s="38"/>
      <c r="K51" s="39" t="str">
        <f t="shared" si="1"/>
        <v/>
      </c>
      <c r="L51" s="40" t="str">
        <f>IF(C51="","",VLOOKUP(C51,'[1]MASTER LIST VEHICLE'!$C$4:$AD$154,28,FALSE))</f>
        <v/>
      </c>
    </row>
    <row r="52" spans="2:12" ht="15" hidden="1" x14ac:dyDescent="0.25">
      <c r="B52" s="34">
        <v>48</v>
      </c>
      <c r="C52" s="32"/>
      <c r="D52" s="33" t="str">
        <f>IF(C52="","",VLOOKUP(C52,'[1]MASTER LIST VEHICLE'!$C$4:$H$156,6,FALSE))</f>
        <v/>
      </c>
      <c r="E52" s="32"/>
      <c r="F52" s="34" t="str">
        <f t="shared" si="0"/>
        <v/>
      </c>
      <c r="G52" s="35" t="str">
        <f>IF(C52="","",VLOOKUP(C52,'[1]MASTER LIST VEHICLE'!$C$4:$Q$156,15,FALSE))</f>
        <v/>
      </c>
      <c r="H52" s="36"/>
      <c r="I52" s="37"/>
      <c r="J52" s="38"/>
      <c r="K52" s="39" t="str">
        <f t="shared" si="1"/>
        <v/>
      </c>
      <c r="L52" s="40" t="str">
        <f>IF(C52="","",VLOOKUP(C52,'[1]MASTER LIST VEHICLE'!$C$4:$AD$154,28,FALSE))</f>
        <v/>
      </c>
    </row>
    <row r="53" spans="2:12" ht="15" hidden="1" x14ac:dyDescent="0.25">
      <c r="B53" s="34"/>
      <c r="C53" s="32"/>
      <c r="D53" s="33"/>
      <c r="E53" s="32"/>
      <c r="F53" s="34" t="str">
        <f t="shared" si="0"/>
        <v/>
      </c>
      <c r="G53" s="35" t="str">
        <f>IF(C53="","",VLOOKUP(C53,'[1]MASTER LIST VEHICLE'!$C$4:$Q$156,15,FALSE))</f>
        <v/>
      </c>
      <c r="H53" s="36"/>
      <c r="I53" s="37"/>
      <c r="J53" s="38"/>
      <c r="K53" s="39"/>
      <c r="L53" s="40"/>
    </row>
    <row r="54" spans="2:12" ht="15" x14ac:dyDescent="0.25">
      <c r="B54" s="34">
        <v>30</v>
      </c>
      <c r="C54" s="32" t="s">
        <v>52</v>
      </c>
      <c r="D54" s="33" t="s">
        <v>48</v>
      </c>
      <c r="E54" s="32"/>
      <c r="F54" s="34" t="s">
        <v>44</v>
      </c>
      <c r="G54" s="35" t="s">
        <v>56</v>
      </c>
      <c r="H54" s="36">
        <v>149</v>
      </c>
      <c r="I54" s="37">
        <v>43731</v>
      </c>
      <c r="J54" s="38">
        <v>150000</v>
      </c>
      <c r="K54" s="39"/>
      <c r="L54" s="40"/>
    </row>
    <row r="55" spans="2:12" ht="15.75" customHeight="1" x14ac:dyDescent="0.25">
      <c r="B55" s="34"/>
      <c r="C55" s="32"/>
      <c r="D55" s="33"/>
      <c r="E55" s="32"/>
      <c r="F55" s="34" t="str">
        <f t="shared" si="0"/>
        <v/>
      </c>
      <c r="G55" s="35" t="str">
        <f>IF(C55="","",VLOOKUP(C55,'[1]MASTER LIST VEHICLE'!$C$4:$Q$156,15,FALSE))</f>
        <v/>
      </c>
      <c r="H55" s="36"/>
      <c r="I55" s="37"/>
      <c r="J55" s="38">
        <f>SUM(J6:J54)</f>
        <v>10000000</v>
      </c>
      <c r="K55" s="39"/>
      <c r="L55" s="40"/>
    </row>
    <row r="56" spans="2:12" x14ac:dyDescent="0.25">
      <c r="F56" s="9" t="s">
        <v>28</v>
      </c>
      <c r="G56" s="10" t="s">
        <v>28</v>
      </c>
    </row>
    <row r="58" spans="2:12" ht="33.75" customHeight="1" x14ac:dyDescent="0.25"/>
    <row r="59" spans="2:12" x14ac:dyDescent="0.25">
      <c r="K59" s="9" t="s">
        <v>28</v>
      </c>
    </row>
  </sheetData>
  <autoFilter ref="A5:L47"/>
  <mergeCells count="1">
    <mergeCell ref="B3:L3"/>
  </mergeCells>
  <printOptions horizontalCentered="1"/>
  <pageMargins left="0.25" right="0" top="0.5" bottom="0.5" header="0.3" footer="0.3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9"/>
  <sheetViews>
    <sheetView showGridLines="0" view="pageBreakPreview" zoomScaleNormal="100" zoomScaleSheetLayoutView="100" workbookViewId="0">
      <pane xSplit="7" ySplit="5" topLeftCell="H17" activePane="bottomRight" state="frozen"/>
      <selection activeCell="F62" sqref="F62"/>
      <selection pane="topRight" activeCell="F62" sqref="F62"/>
      <selection pane="bottomLeft" activeCell="F62" sqref="F62"/>
      <selection pane="bottomRight" activeCell="C6" sqref="C6:L34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5.85546875" style="9" customWidth="1"/>
    <col min="4" max="4" width="19.85546875" style="9" customWidth="1"/>
    <col min="5" max="5" width="10.7109375" style="9" customWidth="1"/>
    <col min="6" max="6" width="11.42578125" style="9" customWidth="1"/>
    <col min="7" max="7" width="37.7109375" style="10" customWidth="1"/>
    <col min="8" max="8" width="10" style="9" customWidth="1"/>
    <col min="9" max="9" width="10.5703125" style="9" customWidth="1"/>
    <col min="10" max="10" width="11.5703125" style="9" customWidth="1"/>
    <col min="11" max="11" width="9.5703125" style="9" customWidth="1"/>
    <col min="12" max="12" width="22" style="9" bestFit="1" customWidth="1"/>
    <col min="13" max="13" width="5.5703125" style="9" customWidth="1"/>
    <col min="14" max="16" width="9.140625" style="9"/>
    <col min="17" max="17" width="7" style="9" customWidth="1"/>
    <col min="18" max="16384" width="9.140625" style="9"/>
  </cols>
  <sheetData>
    <row r="1" spans="1:12" s="4" customFormat="1" ht="12" customHeight="1" x14ac:dyDescent="0.25">
      <c r="G1" s="5"/>
    </row>
    <row r="2" spans="1:12" s="4" customFormat="1" ht="12" customHeight="1" x14ac:dyDescent="0.25"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</row>
    <row r="3" spans="1:12" s="4" customFormat="1" ht="15.75" customHeight="1" x14ac:dyDescent="0.25">
      <c r="B3" s="140" t="s">
        <v>57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s="4" customFormat="1" ht="4.5" customHeight="1" x14ac:dyDescent="0.25"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</row>
    <row r="5" spans="1:12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22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29</v>
      </c>
      <c r="L5" s="13" t="s">
        <v>9</v>
      </c>
    </row>
    <row r="6" spans="1:12" s="7" customFormat="1" ht="15" customHeight="1" x14ac:dyDescent="0.25">
      <c r="A6" s="7" t="s">
        <v>28</v>
      </c>
      <c r="B6" s="31">
        <v>1</v>
      </c>
      <c r="C6" s="32" t="s">
        <v>14</v>
      </c>
      <c r="D6" s="33" t="str">
        <f>IF(C6="","",VLOOKUP(C6,'[1]MASTER LIST VEHICLE'!$C$4:$H$156,6,FALSE))</f>
        <v>ISUZU PANTHER</v>
      </c>
      <c r="E6" s="32">
        <v>135693</v>
      </c>
      <c r="F6" s="34" t="str">
        <f t="shared" ref="F6:F55" si="0">IF(D6="","",IF(OR(D6="TOYOTA KIJANG",D6="ISUZU PANTHER",D6="TOYOTA INNOVA",D6="TOYOTA FORTUNER",D6="FORD RANGER",D6="TOYOTA HILUX"),"DEXLITE","PERTALITE"))</f>
        <v>DEXLITE</v>
      </c>
      <c r="G6" s="35" t="str">
        <f>IF(C6="","",VLOOKUP(C6,'[1]MASTER LIST VEHICLE'!$C$4:$Q$156,15,FALSE))</f>
        <v>CRC</v>
      </c>
      <c r="H6" s="36">
        <v>150</v>
      </c>
      <c r="I6" s="37">
        <v>43732</v>
      </c>
      <c r="J6" s="38">
        <v>350000</v>
      </c>
      <c r="K6" s="39">
        <f>IF(F6="DEXLITE",J6/10400,IF(F6="PERTALITE",J6/7850,""))</f>
        <v>33.653846153846153</v>
      </c>
      <c r="L6" s="40" t="str">
        <f>IF(C6="","",VLOOKUP(C6,'[1]MASTER LIST VEHICLE'!$C$4:$AD$154,28,FALSE))</f>
        <v>7000003617/10C0299JO</v>
      </c>
    </row>
    <row r="7" spans="1:12" s="7" customFormat="1" ht="15" customHeight="1" x14ac:dyDescent="0.25">
      <c r="B7" s="31">
        <v>2</v>
      </c>
      <c r="C7" s="32" t="s">
        <v>20</v>
      </c>
      <c r="D7" s="33" t="str">
        <f>IF(C7="","",VLOOKUP(C7,'[1]MASTER LIST VEHICLE'!$C$4:$H$156,6,FALSE))</f>
        <v>ISUZU PANTHER</v>
      </c>
      <c r="E7" s="32">
        <v>110651</v>
      </c>
      <c r="F7" s="34" t="str">
        <f t="shared" si="0"/>
        <v>DEXLITE</v>
      </c>
      <c r="G7" s="35" t="str">
        <f>IF(C7="","",VLOOKUP(C7,'[1]MASTER LIST VEHICLE'!$C$4:$Q$156,15,FALSE))</f>
        <v>PARTS OPERATION &amp; DISTRIBUTION LOBU</v>
      </c>
      <c r="H7" s="32">
        <v>151</v>
      </c>
      <c r="I7" s="37">
        <v>43732</v>
      </c>
      <c r="J7" s="38">
        <v>250000</v>
      </c>
      <c r="K7" s="39">
        <f t="shared" ref="K7:K52" si="1">IF(F7="DEXLITE",J7/10400,IF(F7="PERTALITE",J7/7850,""))</f>
        <v>24.03846153846154</v>
      </c>
      <c r="L7" s="40" t="str">
        <f>IF(C7="","",VLOOKUP(C7,'[1]MASTER LIST VEHICLE'!$C$4:$AD$154,28,FALSE))</f>
        <v>7000003617/10C0230HY</v>
      </c>
    </row>
    <row r="8" spans="1:12" s="7" customFormat="1" ht="15" customHeight="1" x14ac:dyDescent="0.25">
      <c r="B8" s="31">
        <v>3</v>
      </c>
      <c r="C8" s="32" t="s">
        <v>17</v>
      </c>
      <c r="D8" s="33" t="str">
        <f>IF(C8="","",VLOOKUP(C8,'[1]MASTER LIST VEHICLE'!$C$4:$H$156,6,FALSE))</f>
        <v>FORD RANGER</v>
      </c>
      <c r="E8" s="32"/>
      <c r="F8" s="34" t="str">
        <f t="shared" si="0"/>
        <v>DEXLITE</v>
      </c>
      <c r="G8" s="35" t="str">
        <f>IF(C8="","",VLOOKUP(C8,'[1]MASTER LIST VEHICLE'!$C$4:$Q$156,15,FALSE))</f>
        <v>HC &amp; SUPPORT SERVICES</v>
      </c>
      <c r="H8" s="36">
        <v>152</v>
      </c>
      <c r="I8" s="37">
        <v>43733</v>
      </c>
      <c r="J8" s="38">
        <v>500000</v>
      </c>
      <c r="K8" s="39">
        <f t="shared" si="1"/>
        <v>48.07692307692308</v>
      </c>
      <c r="L8" s="40" t="str">
        <f>IF(C8="","",VLOOKUP(C8,'[1]MASTER LIST VEHICLE'!$C$4:$AD$154,28,FALSE))</f>
        <v>7000003617/10C0299JO</v>
      </c>
    </row>
    <row r="9" spans="1:12" s="4" customFormat="1" ht="14.25" customHeight="1" x14ac:dyDescent="0.25">
      <c r="B9" s="31">
        <v>4</v>
      </c>
      <c r="C9" s="32" t="s">
        <v>52</v>
      </c>
      <c r="D9" s="33" t="str">
        <f>IF(C9="","",VLOOKUP(C9,'[1]MASTER LIST VEHICLE'!$C$4:$H$156,6,FALSE))</f>
        <v>TOYOTA KIJANG</v>
      </c>
      <c r="E9" s="32">
        <v>300193</v>
      </c>
      <c r="F9" s="34" t="str">
        <f t="shared" si="0"/>
        <v>DEXLITE</v>
      </c>
      <c r="G9" s="35" t="str">
        <f>IF(C9="","",VLOOKUP(C9,'[1]MASTER LIST VEHICLE'!$C$4:$Q$156,15,FALSE))</f>
        <v>HC &amp; SUPPORT SERVICES</v>
      </c>
      <c r="H9" s="32">
        <v>153</v>
      </c>
      <c r="I9" s="37">
        <v>43733</v>
      </c>
      <c r="J9" s="38">
        <v>300000</v>
      </c>
      <c r="K9" s="39">
        <f t="shared" si="1"/>
        <v>28.846153846153847</v>
      </c>
      <c r="L9" s="40" t="str">
        <f>IF(C9="","",VLOOKUP(C9,'[1]MASTER LIST VEHICLE'!$C$4:$AD$154,28,FALSE))</f>
        <v>7000003617/10C0299JO</v>
      </c>
    </row>
    <row r="10" spans="1:12" s="7" customFormat="1" ht="15" customHeight="1" x14ac:dyDescent="0.25">
      <c r="B10" s="31">
        <v>5</v>
      </c>
      <c r="C10" s="32" t="s">
        <v>33</v>
      </c>
      <c r="D10" s="33" t="str">
        <f>IF(C10="","",VLOOKUP(C10,'[1]MASTER LIST VEHICLE'!$C$4:$H$156,6,FALSE))</f>
        <v>TOYOTA AVANZA</v>
      </c>
      <c r="E10" s="32">
        <v>20587</v>
      </c>
      <c r="F10" s="34" t="str">
        <f t="shared" si="0"/>
        <v>PERTALITE</v>
      </c>
      <c r="G10" s="35" t="str">
        <f>IF(C10="","",VLOOKUP(C10,'[1]MASTER LIST VEHICLE'!$C$4:$Q$156,15,FALSE))</f>
        <v>HC &amp; SUPPORT SERVICES</v>
      </c>
      <c r="H10" s="36">
        <v>154</v>
      </c>
      <c r="I10" s="37">
        <v>43734</v>
      </c>
      <c r="J10" s="38">
        <v>250000</v>
      </c>
      <c r="K10" s="39">
        <f t="shared" si="1"/>
        <v>31.847133757961782</v>
      </c>
      <c r="L10" s="40" t="str">
        <f>IF(C10="","",VLOOKUP(C10,'[1]MASTER LIST VEHICLE'!$C$4:$AD$154,28,FALSE))</f>
        <v>7000003617/10C0299JB</v>
      </c>
    </row>
    <row r="11" spans="1:12" s="7" customFormat="1" ht="15" customHeight="1" x14ac:dyDescent="0.25">
      <c r="B11" s="31">
        <v>6</v>
      </c>
      <c r="C11" s="32" t="s">
        <v>35</v>
      </c>
      <c r="D11" s="33" t="str">
        <f>IF(C11="","",VLOOKUP(C11,'[1]MASTER LIST VEHICLE'!$C$4:$H$156,6,FALSE))</f>
        <v>TOYOTA FORTUNER</v>
      </c>
      <c r="E11" s="32">
        <v>17309</v>
      </c>
      <c r="F11" s="34" t="str">
        <f t="shared" si="0"/>
        <v>DEXLITE</v>
      </c>
      <c r="G11" s="35" t="str">
        <f>IF(C11="","",VLOOKUP(C11,'[1]MASTER LIST VEHICLE'!$C$4:$Q$156,15,FALSE))</f>
        <v>MANAGEMENT</v>
      </c>
      <c r="H11" s="32">
        <v>155</v>
      </c>
      <c r="I11" s="37">
        <v>43735</v>
      </c>
      <c r="J11" s="38">
        <v>450000</v>
      </c>
      <c r="K11" s="39">
        <f t="shared" si="1"/>
        <v>43.269230769230766</v>
      </c>
      <c r="L11" s="40" t="str">
        <f>IF(C11="","",VLOOKUP(C11,'[1]MASTER LIST VEHICLE'!$C$4:$AD$154,28,FALSE))</f>
        <v>7000003617/10C0299JA</v>
      </c>
    </row>
    <row r="12" spans="1:12" s="7" customFormat="1" ht="16.5" customHeight="1" x14ac:dyDescent="0.25">
      <c r="B12" s="31">
        <v>7</v>
      </c>
      <c r="C12" s="32" t="s">
        <v>52</v>
      </c>
      <c r="D12" s="33" t="str">
        <f>IF(C12="","",VLOOKUP(C12,'[1]MASTER LIST VEHICLE'!$C$4:$H$156,6,FALSE))</f>
        <v>TOYOTA KIJANG</v>
      </c>
      <c r="E12" s="32">
        <v>300667</v>
      </c>
      <c r="F12" s="34" t="str">
        <f t="shared" si="0"/>
        <v>DEXLITE</v>
      </c>
      <c r="G12" s="35" t="str">
        <f>IF(C12="","",VLOOKUP(C12,'[1]MASTER LIST VEHICLE'!$C$4:$Q$156,15,FALSE))</f>
        <v>HC &amp; SUPPORT SERVICES</v>
      </c>
      <c r="H12" s="36">
        <v>156</v>
      </c>
      <c r="I12" s="37">
        <v>43736</v>
      </c>
      <c r="J12" s="38">
        <v>300000</v>
      </c>
      <c r="K12" s="39">
        <f t="shared" si="1"/>
        <v>28.846153846153847</v>
      </c>
      <c r="L12" s="40" t="str">
        <f>IF(C12="","",VLOOKUP(C12,'[1]MASTER LIST VEHICLE'!$C$4:$AD$154,28,FALSE))</f>
        <v>7000003617/10C0299JO</v>
      </c>
    </row>
    <row r="13" spans="1:12" s="8" customFormat="1" ht="14.25" customHeight="1" x14ac:dyDescent="0.25">
      <c r="B13" s="31">
        <v>8</v>
      </c>
      <c r="C13" s="32" t="s">
        <v>10</v>
      </c>
      <c r="D13" s="33" t="str">
        <f>IF(C13="","",VLOOKUP(C13,'[1]MASTER LIST VEHICLE'!$C$4:$H$156,6,FALSE))</f>
        <v>TOYOTA FORTUNER</v>
      </c>
      <c r="E13" s="32">
        <v>63402</v>
      </c>
      <c r="F13" s="34" t="str">
        <f t="shared" si="0"/>
        <v>DEXLITE</v>
      </c>
      <c r="G13" s="35" t="str">
        <f>IF(C13="","",VLOOKUP(C13,'[1]MASTER LIST VEHICLE'!$C$4:$Q$156,15,FALSE))</f>
        <v>MANAGEMENT</v>
      </c>
      <c r="H13" s="32">
        <v>157</v>
      </c>
      <c r="I13" s="37">
        <v>43736</v>
      </c>
      <c r="J13" s="38">
        <v>350000</v>
      </c>
      <c r="K13" s="39">
        <f t="shared" si="1"/>
        <v>33.653846153846153</v>
      </c>
      <c r="L13" s="40" t="str">
        <f>IF(C13="","",VLOOKUP(C13,'[1]MASTER LIST VEHICLE'!$C$4:$AD$154,28,FALSE))</f>
        <v>7000003617/10C0299JO</v>
      </c>
    </row>
    <row r="14" spans="1:12" s="8" customFormat="1" ht="15" customHeight="1" x14ac:dyDescent="0.25">
      <c r="B14" s="31">
        <v>9</v>
      </c>
      <c r="C14" s="32" t="s">
        <v>52</v>
      </c>
      <c r="D14" s="33" t="str">
        <f>IF(C14="","",VLOOKUP(C14,'[1]MASTER LIST VEHICLE'!$C$4:$H$156,6,FALSE))</f>
        <v>TOYOTA KIJANG</v>
      </c>
      <c r="E14" s="32">
        <v>301046</v>
      </c>
      <c r="F14" s="34" t="str">
        <f t="shared" si="0"/>
        <v>DEXLITE</v>
      </c>
      <c r="G14" s="35" t="str">
        <f>IF(C14="","",VLOOKUP(C14,'[1]MASTER LIST VEHICLE'!$C$4:$Q$156,15,FALSE))</f>
        <v>HC &amp; SUPPORT SERVICES</v>
      </c>
      <c r="H14" s="36">
        <v>158</v>
      </c>
      <c r="I14" s="37">
        <v>43738</v>
      </c>
      <c r="J14" s="38">
        <v>350000</v>
      </c>
      <c r="K14" s="39">
        <f t="shared" si="1"/>
        <v>33.653846153846153</v>
      </c>
      <c r="L14" s="40" t="str">
        <f>IF(C14="","",VLOOKUP(C14,'[1]MASTER LIST VEHICLE'!$C$4:$AD$154,28,FALSE))</f>
        <v>7000003617/10C0299JO</v>
      </c>
    </row>
    <row r="15" spans="1:12" s="4" customFormat="1" ht="15" customHeight="1" x14ac:dyDescent="0.25">
      <c r="B15" s="31">
        <v>10</v>
      </c>
      <c r="C15" s="32" t="s">
        <v>20</v>
      </c>
      <c r="D15" s="33" t="str">
        <f>IF(C15="","",VLOOKUP(C15,'[1]MASTER LIST VEHICLE'!$C$4:$H$156,6,FALSE))</f>
        <v>ISUZU PANTHER</v>
      </c>
      <c r="E15" s="32"/>
      <c r="F15" s="34" t="str">
        <f t="shared" si="0"/>
        <v>DEXLITE</v>
      </c>
      <c r="G15" s="35" t="str">
        <f>IF(C15="","",VLOOKUP(C15,'[1]MASTER LIST VEHICLE'!$C$4:$Q$156,15,FALSE))</f>
        <v>PARTS OPERATION &amp; DISTRIBUTION LOBU</v>
      </c>
      <c r="H15" s="32">
        <v>159</v>
      </c>
      <c r="I15" s="37">
        <v>43739</v>
      </c>
      <c r="J15" s="42">
        <v>350000</v>
      </c>
      <c r="K15" s="39">
        <f t="shared" si="1"/>
        <v>33.653846153846153</v>
      </c>
      <c r="L15" s="40" t="str">
        <f>IF(C15="","",VLOOKUP(C15,'[1]MASTER LIST VEHICLE'!$C$4:$AD$154,28,FALSE))</f>
        <v>7000003617/10C0230HY</v>
      </c>
    </row>
    <row r="16" spans="1:12" s="4" customFormat="1" ht="15" customHeight="1" x14ac:dyDescent="0.25">
      <c r="B16" s="31">
        <v>11</v>
      </c>
      <c r="C16" s="32" t="s">
        <v>13</v>
      </c>
      <c r="D16" s="33" t="str">
        <f>IF(C16="","",VLOOKUP(C16,'[1]MASTER LIST VEHICLE'!$C$4:$H$156,6,FALSE))</f>
        <v>ISUZU PANTHER</v>
      </c>
      <c r="E16" s="32">
        <v>166192</v>
      </c>
      <c r="F16" s="34" t="str">
        <f t="shared" si="0"/>
        <v>DEXLITE</v>
      </c>
      <c r="G16" s="35" t="str">
        <f>IF(C16="","",VLOOKUP(C16,'[1]MASTER LIST VEHICLE'!$C$4:$Q$156,15,FALSE))</f>
        <v>FINANCE &amp; CONTRACT MANAGEMENT</v>
      </c>
      <c r="H16" s="36">
        <v>160</v>
      </c>
      <c r="I16" s="37">
        <v>43739</v>
      </c>
      <c r="J16" s="42">
        <v>350000</v>
      </c>
      <c r="K16" s="39">
        <f t="shared" si="1"/>
        <v>33.653846153846153</v>
      </c>
      <c r="L16" s="40" t="str">
        <f>IF(C16="","",VLOOKUP(C16,'[1]MASTER LIST VEHICLE'!$C$4:$AD$154,28,FALSE))</f>
        <v>7000003617/10C0299KB</v>
      </c>
    </row>
    <row r="17" spans="2:12" s="4" customFormat="1" ht="15" x14ac:dyDescent="0.25">
      <c r="B17" s="31">
        <v>12</v>
      </c>
      <c r="C17" s="32" t="s">
        <v>21</v>
      </c>
      <c r="D17" s="33" t="str">
        <f>IF(C17="","",VLOOKUP(C17,'[1]MASTER LIST VEHICLE'!$C$4:$H$156,6,FALSE))</f>
        <v>ISUZU PANTHER</v>
      </c>
      <c r="E17" s="32"/>
      <c r="F17" s="34" t="str">
        <f t="shared" si="0"/>
        <v>DEXLITE</v>
      </c>
      <c r="G17" s="35" t="str">
        <f>IF(C17="","",VLOOKUP(C17,'[1]MASTER LIST VEHICLE'!$C$4:$Q$156,15,FALSE))</f>
        <v>HC &amp; SUPPORT SERVICES</v>
      </c>
      <c r="H17" s="32">
        <v>161</v>
      </c>
      <c r="I17" s="37">
        <v>43739</v>
      </c>
      <c r="J17" s="38">
        <v>400000</v>
      </c>
      <c r="K17" s="39">
        <f t="shared" si="1"/>
        <v>38.46153846153846</v>
      </c>
      <c r="L17" s="40" t="str">
        <f>IF(C17="","",VLOOKUP(C17,'[1]MASTER LIST VEHICLE'!$C$4:$AD$154,28,FALSE))</f>
        <v>7000003617/10C0299HV</v>
      </c>
    </row>
    <row r="18" spans="2:12" s="4" customFormat="1" ht="15" x14ac:dyDescent="0.25">
      <c r="B18" s="31">
        <v>13</v>
      </c>
      <c r="C18" s="32" t="s">
        <v>35</v>
      </c>
      <c r="D18" s="33" t="str">
        <f>IF(C18="","",VLOOKUP(C18,'[1]MASTER LIST VEHICLE'!$C$4:$H$156,6,FALSE))</f>
        <v>TOYOTA FORTUNER</v>
      </c>
      <c r="E18" s="32">
        <v>177662</v>
      </c>
      <c r="F18" s="34" t="str">
        <f t="shared" si="0"/>
        <v>DEXLITE</v>
      </c>
      <c r="G18" s="35" t="str">
        <f>IF(C18="","",VLOOKUP(C18,'[1]MASTER LIST VEHICLE'!$C$4:$Q$156,15,FALSE))</f>
        <v>MANAGEMENT</v>
      </c>
      <c r="H18" s="36">
        <v>162</v>
      </c>
      <c r="I18" s="37">
        <v>43740</v>
      </c>
      <c r="J18" s="38">
        <v>350000</v>
      </c>
      <c r="K18" s="39">
        <f t="shared" si="1"/>
        <v>33.653846153846153</v>
      </c>
      <c r="L18" s="40" t="str">
        <f>IF(C18="","",VLOOKUP(C18,'[1]MASTER LIST VEHICLE'!$C$4:$AD$154,28,FALSE))</f>
        <v>7000003617/10C0299JA</v>
      </c>
    </row>
    <row r="19" spans="2:12" s="4" customFormat="1" ht="15" x14ac:dyDescent="0.25">
      <c r="B19" s="31">
        <v>14</v>
      </c>
      <c r="C19" s="32" t="s">
        <v>52</v>
      </c>
      <c r="D19" s="33" t="str">
        <f>IF(C19="","",VLOOKUP(C19,'[1]MASTER LIST VEHICLE'!$C$4:$H$156,6,FALSE))</f>
        <v>TOYOTA KIJANG</v>
      </c>
      <c r="E19" s="32">
        <v>301014</v>
      </c>
      <c r="F19" s="34" t="str">
        <f t="shared" si="0"/>
        <v>DEXLITE</v>
      </c>
      <c r="G19" s="35" t="str">
        <f>IF(C19="","",VLOOKUP(C19,'[1]MASTER LIST VEHICLE'!$C$4:$Q$156,15,FALSE))</f>
        <v>HC &amp; SUPPORT SERVICES</v>
      </c>
      <c r="H19" s="32">
        <v>163</v>
      </c>
      <c r="I19" s="37">
        <v>43740</v>
      </c>
      <c r="J19" s="42">
        <v>350000</v>
      </c>
      <c r="K19" s="39">
        <f t="shared" si="1"/>
        <v>33.653846153846153</v>
      </c>
      <c r="L19" s="40" t="str">
        <f>IF(C19="","",VLOOKUP(C19,'[1]MASTER LIST VEHICLE'!$C$4:$AD$154,28,FALSE))</f>
        <v>7000003617/10C0299JO</v>
      </c>
    </row>
    <row r="20" spans="2:12" s="4" customFormat="1" ht="15" x14ac:dyDescent="0.25">
      <c r="B20" s="31">
        <v>15</v>
      </c>
      <c r="C20" s="32" t="s">
        <v>11</v>
      </c>
      <c r="D20" s="33" t="str">
        <f>IF(C20="","",VLOOKUP(C20,'[1]MASTER LIST VEHICLE'!$C$4:$H$156,6,FALSE))</f>
        <v>TOYOTA FORTUNER</v>
      </c>
      <c r="E20" s="32">
        <v>95322</v>
      </c>
      <c r="F20" s="34" t="str">
        <f t="shared" si="0"/>
        <v>DEXLITE</v>
      </c>
      <c r="G20" s="35" t="str">
        <f>IF(C20="","",VLOOKUP(C20,'[1]MASTER LIST VEHICLE'!$C$4:$Q$156,15,FALSE))</f>
        <v>MANAGEMENT</v>
      </c>
      <c r="H20" s="36">
        <v>164</v>
      </c>
      <c r="I20" s="37">
        <v>43741</v>
      </c>
      <c r="J20" s="38">
        <v>500000</v>
      </c>
      <c r="K20" s="39">
        <f t="shared" si="1"/>
        <v>48.07692307692308</v>
      </c>
      <c r="L20" s="40" t="str">
        <f>IF(C20="","",VLOOKUP(C20,'[1]MASTER LIST VEHICLE'!$C$4:$AD$154,28,FALSE))</f>
        <v>7000003617/10C0299JA</v>
      </c>
    </row>
    <row r="21" spans="2:12" s="4" customFormat="1" ht="15" x14ac:dyDescent="0.25">
      <c r="B21" s="31">
        <v>16</v>
      </c>
      <c r="C21" s="32" t="s">
        <v>14</v>
      </c>
      <c r="D21" s="33" t="str">
        <f>IF(C21="","",VLOOKUP(C21,'[1]MASTER LIST VEHICLE'!$C$4:$H$156,6,FALSE))</f>
        <v>ISUZU PANTHER</v>
      </c>
      <c r="E21" s="32">
        <v>13617</v>
      </c>
      <c r="F21" s="34" t="str">
        <f t="shared" si="0"/>
        <v>DEXLITE</v>
      </c>
      <c r="G21" s="35" t="str">
        <f>IF(C21="","",VLOOKUP(C21,'[1]MASTER LIST VEHICLE'!$C$4:$Q$156,15,FALSE))</f>
        <v>CRC</v>
      </c>
      <c r="H21" s="32">
        <v>165</v>
      </c>
      <c r="I21" s="37">
        <v>43741</v>
      </c>
      <c r="J21" s="38">
        <v>300000</v>
      </c>
      <c r="K21" s="39">
        <f t="shared" si="1"/>
        <v>28.846153846153847</v>
      </c>
      <c r="L21" s="40" t="str">
        <f>IF(C21="","",VLOOKUP(C21,'[1]MASTER LIST VEHICLE'!$C$4:$AD$154,28,FALSE))</f>
        <v>7000003617/10C0299JO</v>
      </c>
    </row>
    <row r="22" spans="2:12" s="4" customFormat="1" ht="15" x14ac:dyDescent="0.25">
      <c r="B22" s="31">
        <v>17</v>
      </c>
      <c r="C22" s="32" t="s">
        <v>33</v>
      </c>
      <c r="D22" s="33" t="str">
        <f>IF(C22="","",VLOOKUP(C22,'[1]MASTER LIST VEHICLE'!$C$4:$H$156,6,FALSE))</f>
        <v>TOYOTA AVANZA</v>
      </c>
      <c r="E22" s="32">
        <v>20968</v>
      </c>
      <c r="F22" s="34" t="str">
        <f t="shared" si="0"/>
        <v>PERTALITE</v>
      </c>
      <c r="G22" s="35" t="str">
        <f>IF(C22="","",VLOOKUP(C22,'[1]MASTER LIST VEHICLE'!$C$4:$Q$156,15,FALSE))</f>
        <v>HC &amp; SUPPORT SERVICES</v>
      </c>
      <c r="H22" s="36">
        <v>166</v>
      </c>
      <c r="I22" s="37">
        <v>43742</v>
      </c>
      <c r="J22" s="42">
        <v>300000</v>
      </c>
      <c r="K22" s="39">
        <f t="shared" si="1"/>
        <v>38.216560509554142</v>
      </c>
      <c r="L22" s="40" t="str">
        <f>IF(C22="","",VLOOKUP(C22,'[1]MASTER LIST VEHICLE'!$C$4:$AD$154,28,FALSE))</f>
        <v>7000003617/10C0299JB</v>
      </c>
    </row>
    <row r="23" spans="2:12" s="4" customFormat="1" ht="15" x14ac:dyDescent="0.25">
      <c r="B23" s="31">
        <v>18</v>
      </c>
      <c r="C23" s="32" t="s">
        <v>52</v>
      </c>
      <c r="D23" s="33" t="str">
        <f>IF(C23="","",VLOOKUP(C23,'[1]MASTER LIST VEHICLE'!$C$4:$H$156,6,FALSE))</f>
        <v>TOYOTA KIJANG</v>
      </c>
      <c r="E23" s="32">
        <v>301746</v>
      </c>
      <c r="F23" s="34" t="str">
        <f t="shared" si="0"/>
        <v>DEXLITE</v>
      </c>
      <c r="G23" s="35" t="str">
        <f>IF(C23="","",VLOOKUP(C23,'[1]MASTER LIST VEHICLE'!$C$4:$Q$156,15,FALSE))</f>
        <v>HC &amp; SUPPORT SERVICES</v>
      </c>
      <c r="H23" s="32">
        <v>167</v>
      </c>
      <c r="I23" s="37">
        <v>43742</v>
      </c>
      <c r="J23" s="38">
        <v>300000</v>
      </c>
      <c r="K23" s="39">
        <f t="shared" si="1"/>
        <v>28.846153846153847</v>
      </c>
      <c r="L23" s="40" t="str">
        <f>IF(C23="","",VLOOKUP(C23,'[1]MASTER LIST VEHICLE'!$C$4:$AD$154,28,FALSE))</f>
        <v>7000003617/10C0299JO</v>
      </c>
    </row>
    <row r="24" spans="2:12" s="4" customFormat="1" ht="15" x14ac:dyDescent="0.25">
      <c r="B24" s="31">
        <v>19</v>
      </c>
      <c r="C24" s="32" t="s">
        <v>13</v>
      </c>
      <c r="D24" s="33" t="str">
        <f>IF(C24="","",VLOOKUP(C24,'[1]MASTER LIST VEHICLE'!$C$4:$H$156,6,FALSE))</f>
        <v>ISUZU PANTHER</v>
      </c>
      <c r="E24" s="32">
        <v>120060</v>
      </c>
      <c r="F24" s="34" t="str">
        <f t="shared" si="0"/>
        <v>DEXLITE</v>
      </c>
      <c r="G24" s="35" t="str">
        <f>IF(C24="","",VLOOKUP(C24,'[1]MASTER LIST VEHICLE'!$C$4:$Q$156,15,FALSE))</f>
        <v>FINANCE &amp; CONTRACT MANAGEMENT</v>
      </c>
      <c r="H24" s="36">
        <v>168</v>
      </c>
      <c r="I24" s="37">
        <v>43715</v>
      </c>
      <c r="J24" s="38">
        <v>250000</v>
      </c>
      <c r="K24" s="39">
        <f t="shared" si="1"/>
        <v>24.03846153846154</v>
      </c>
      <c r="L24" s="40" t="str">
        <f>IF(C24="","",VLOOKUP(C24,'[1]MASTER LIST VEHICLE'!$C$4:$AD$154,28,FALSE))</f>
        <v>7000003617/10C0299KB</v>
      </c>
    </row>
    <row r="25" spans="2:12" s="4" customFormat="1" ht="15" x14ac:dyDescent="0.25">
      <c r="B25" s="31">
        <v>20</v>
      </c>
      <c r="C25" s="32" t="s">
        <v>52</v>
      </c>
      <c r="D25" s="34" t="str">
        <f>IF(C25="","",VLOOKUP(C25,'[1]MASTER LIST VEHICLE'!$C$4:$H$156,6,FALSE))</f>
        <v>TOYOTA KIJANG</v>
      </c>
      <c r="E25" s="32">
        <v>382169</v>
      </c>
      <c r="F25" s="34" t="str">
        <f t="shared" si="0"/>
        <v>DEXLITE</v>
      </c>
      <c r="G25" s="35" t="str">
        <f>IF(C25="","",VLOOKUP(C25,'[1]MASTER LIST VEHICLE'!$C$4:$Q$156,15,FALSE))</f>
        <v>HC &amp; SUPPORT SERVICES</v>
      </c>
      <c r="H25" s="32">
        <v>169</v>
      </c>
      <c r="I25" s="37">
        <v>43746</v>
      </c>
      <c r="J25" s="42">
        <v>300000</v>
      </c>
      <c r="K25" s="39">
        <f t="shared" si="1"/>
        <v>28.846153846153847</v>
      </c>
      <c r="L25" s="40" t="str">
        <f>IF(C25="","",VLOOKUP(C25,'[1]MASTER LIST VEHICLE'!$C$4:$AD$154,28,FALSE))</f>
        <v>7000003617/10C0299JO</v>
      </c>
    </row>
    <row r="26" spans="2:12" s="4" customFormat="1" ht="15" x14ac:dyDescent="0.25">
      <c r="B26" s="31">
        <v>21</v>
      </c>
      <c r="C26" s="32" t="s">
        <v>14</v>
      </c>
      <c r="D26" s="33" t="str">
        <f>IF(C26="","",VLOOKUP(C26,'[1]MASTER LIST VEHICLE'!$C$4:$H$156,6,FALSE))</f>
        <v>ISUZU PANTHER</v>
      </c>
      <c r="E26" s="32"/>
      <c r="F26" s="34" t="str">
        <f t="shared" si="0"/>
        <v>DEXLITE</v>
      </c>
      <c r="G26" s="35" t="str">
        <f>IF(C26="","",VLOOKUP(C26,'[1]MASTER LIST VEHICLE'!$C$4:$Q$156,15,FALSE))</f>
        <v>CRC</v>
      </c>
      <c r="H26" s="36">
        <v>170</v>
      </c>
      <c r="I26" s="37">
        <v>43747</v>
      </c>
      <c r="J26" s="42">
        <v>300000</v>
      </c>
      <c r="K26" s="39">
        <f t="shared" si="1"/>
        <v>28.846153846153847</v>
      </c>
      <c r="L26" s="40" t="str">
        <f>IF(C26="","",VLOOKUP(C26,'[1]MASTER LIST VEHICLE'!$C$4:$AD$154,28,FALSE))</f>
        <v>7000003617/10C0299JO</v>
      </c>
    </row>
    <row r="27" spans="2:12" s="4" customFormat="1" ht="15" x14ac:dyDescent="0.25">
      <c r="B27" s="34">
        <v>22</v>
      </c>
      <c r="C27" s="32" t="s">
        <v>20</v>
      </c>
      <c r="D27" s="33" t="str">
        <f>IF(C27="","",VLOOKUP(C27,'[1]MASTER LIST VEHICLE'!$C$4:$H$156,6,FALSE))</f>
        <v>ISUZU PANTHER</v>
      </c>
      <c r="E27" s="32"/>
      <c r="F27" s="34" t="str">
        <f t="shared" si="0"/>
        <v>DEXLITE</v>
      </c>
      <c r="G27" s="35" t="str">
        <f>IF(C27="","",VLOOKUP(C27,'[1]MASTER LIST VEHICLE'!$C$4:$Q$156,15,FALSE))</f>
        <v>PARTS OPERATION &amp; DISTRIBUTION LOBU</v>
      </c>
      <c r="H27" s="32">
        <v>171</v>
      </c>
      <c r="I27" s="37">
        <v>43747</v>
      </c>
      <c r="J27" s="38">
        <v>300000</v>
      </c>
      <c r="K27" s="39">
        <f t="shared" si="1"/>
        <v>28.846153846153847</v>
      </c>
      <c r="L27" s="40" t="str">
        <f>IF(C27="","",VLOOKUP(C27,'[1]MASTER LIST VEHICLE'!$C$4:$AD$154,28,FALSE))</f>
        <v>7000003617/10C0230HY</v>
      </c>
    </row>
    <row r="28" spans="2:12" s="4" customFormat="1" ht="15" x14ac:dyDescent="0.25">
      <c r="B28" s="31">
        <v>23</v>
      </c>
      <c r="C28" s="32" t="s">
        <v>21</v>
      </c>
      <c r="D28" s="33" t="str">
        <f>IF(C28="","",VLOOKUP(C28,'[1]MASTER LIST VEHICLE'!$C$4:$H$156,6,FALSE))</f>
        <v>ISUZU PANTHER</v>
      </c>
      <c r="E28" s="32">
        <v>142028</v>
      </c>
      <c r="F28" s="34" t="str">
        <f t="shared" si="0"/>
        <v>DEXLITE</v>
      </c>
      <c r="G28" s="35" t="str">
        <f>IF(C28="","",VLOOKUP(C28,'[1]MASTER LIST VEHICLE'!$C$4:$Q$156,15,FALSE))</f>
        <v>HC &amp; SUPPORT SERVICES</v>
      </c>
      <c r="H28" s="36">
        <v>172</v>
      </c>
      <c r="I28" s="37">
        <v>43748</v>
      </c>
      <c r="J28" s="38">
        <v>350000</v>
      </c>
      <c r="K28" s="39">
        <f t="shared" si="1"/>
        <v>33.653846153846153</v>
      </c>
      <c r="L28" s="40" t="str">
        <f>IF(C28="","",VLOOKUP(C28,'[1]MASTER LIST VEHICLE'!$C$4:$AD$154,28,FALSE))</f>
        <v>7000003617/10C0299HV</v>
      </c>
    </row>
    <row r="29" spans="2:12" s="4" customFormat="1" ht="15" x14ac:dyDescent="0.25">
      <c r="B29" s="31">
        <v>24</v>
      </c>
      <c r="C29" s="32" t="s">
        <v>52</v>
      </c>
      <c r="D29" s="33" t="str">
        <f>IF(C29="","",VLOOKUP(C29,'[1]MASTER LIST VEHICLE'!$C$4:$H$156,6,FALSE))</f>
        <v>TOYOTA KIJANG</v>
      </c>
      <c r="E29" s="32"/>
      <c r="F29" s="34" t="str">
        <f t="shared" si="0"/>
        <v>DEXLITE</v>
      </c>
      <c r="G29" s="35" t="str">
        <f>IF(C29="","",VLOOKUP(C29,'[1]MASTER LIST VEHICLE'!$C$4:$Q$156,15,FALSE))</f>
        <v>HC &amp; SUPPORT SERVICES</v>
      </c>
      <c r="H29" s="32">
        <v>173</v>
      </c>
      <c r="I29" s="37">
        <v>43748</v>
      </c>
      <c r="J29" s="38">
        <v>350000</v>
      </c>
      <c r="K29" s="39">
        <f t="shared" si="1"/>
        <v>33.653846153846153</v>
      </c>
      <c r="L29" s="40" t="str">
        <f>IF(C29="","",VLOOKUP(C29,'[1]MASTER LIST VEHICLE'!$C$4:$AD$154,28,FALSE))</f>
        <v>7000003617/10C0299JO</v>
      </c>
    </row>
    <row r="30" spans="2:12" s="4" customFormat="1" ht="15" x14ac:dyDescent="0.25">
      <c r="B30" s="31">
        <v>25</v>
      </c>
      <c r="C30" s="32" t="s">
        <v>35</v>
      </c>
      <c r="D30" s="33" t="str">
        <f>IF(C30="","",VLOOKUP(C30,'[1]MASTER LIST VEHICLE'!$C$4:$H$156,6,FALSE))</f>
        <v>TOYOTA FORTUNER</v>
      </c>
      <c r="E30" s="32">
        <v>18159</v>
      </c>
      <c r="F30" s="34" t="str">
        <f t="shared" si="0"/>
        <v>DEXLITE</v>
      </c>
      <c r="G30" s="35" t="str">
        <f>IF(C30="","",VLOOKUP(C30,'[1]MASTER LIST VEHICLE'!$C$4:$Q$156,15,FALSE))</f>
        <v>MANAGEMENT</v>
      </c>
      <c r="H30" s="36">
        <v>174</v>
      </c>
      <c r="I30" s="37">
        <v>43749</v>
      </c>
      <c r="J30" s="38">
        <v>550000</v>
      </c>
      <c r="K30" s="39">
        <f t="shared" si="1"/>
        <v>52.884615384615387</v>
      </c>
      <c r="L30" s="40" t="str">
        <f>IF(C30="","",VLOOKUP(C30,'[1]MASTER LIST VEHICLE'!$C$4:$AD$154,28,FALSE))</f>
        <v>7000003617/10C0299JA</v>
      </c>
    </row>
    <row r="31" spans="2:12" s="4" customFormat="1" ht="15" x14ac:dyDescent="0.25">
      <c r="B31" s="31">
        <v>26</v>
      </c>
      <c r="C31" s="32" t="s">
        <v>52</v>
      </c>
      <c r="D31" s="33" t="str">
        <f>IF(C31="","",VLOOKUP(C31,'[1]MASTER LIST VEHICLE'!$C$4:$H$156,6,FALSE))</f>
        <v>TOYOTA KIJANG</v>
      </c>
      <c r="E31" s="32"/>
      <c r="F31" s="34" t="str">
        <f t="shared" si="0"/>
        <v>DEXLITE</v>
      </c>
      <c r="G31" s="35" t="str">
        <f>IF(C31="","",VLOOKUP(C31,'[1]MASTER LIST VEHICLE'!$C$4:$Q$156,15,FALSE))</f>
        <v>HC &amp; SUPPORT SERVICES</v>
      </c>
      <c r="H31" s="32">
        <v>175</v>
      </c>
      <c r="I31" s="37">
        <v>43750</v>
      </c>
      <c r="J31" s="38">
        <v>350000</v>
      </c>
      <c r="K31" s="39">
        <f t="shared" si="1"/>
        <v>33.653846153846153</v>
      </c>
      <c r="L31" s="40" t="str">
        <f>IF(C31="","",VLOOKUP(C31,'[1]MASTER LIST VEHICLE'!$C$4:$AD$154,28,FALSE))</f>
        <v>7000003617/10C0299JO</v>
      </c>
    </row>
    <row r="32" spans="2:12" s="4" customFormat="1" ht="15" x14ac:dyDescent="0.25">
      <c r="B32" s="34">
        <v>27</v>
      </c>
      <c r="C32" s="32" t="s">
        <v>20</v>
      </c>
      <c r="D32" s="33" t="str">
        <f>IF(C32="","",VLOOKUP(C32,'[1]MASTER LIST VEHICLE'!$C$4:$H$156,6,FALSE))</f>
        <v>ISUZU PANTHER</v>
      </c>
      <c r="E32" s="32"/>
      <c r="F32" s="34" t="str">
        <f t="shared" si="0"/>
        <v>DEXLITE</v>
      </c>
      <c r="G32" s="35" t="str">
        <f>IF(C32="","",VLOOKUP(C32,'[1]MASTER LIST VEHICLE'!$C$4:$Q$156,15,FALSE))</f>
        <v>PARTS OPERATION &amp; DISTRIBUTION LOBU</v>
      </c>
      <c r="H32" s="36">
        <v>176</v>
      </c>
      <c r="I32" s="37">
        <v>43751</v>
      </c>
      <c r="J32" s="42">
        <v>200000</v>
      </c>
      <c r="K32" s="39">
        <f t="shared" si="1"/>
        <v>19.23076923076923</v>
      </c>
      <c r="L32" s="40" t="str">
        <f>IF(C32="","",VLOOKUP(C32,'[1]MASTER LIST VEHICLE'!$C$4:$AD$154,28,FALSE))</f>
        <v>7000003617/10C0230HY</v>
      </c>
    </row>
    <row r="33" spans="2:12" s="4" customFormat="1" ht="15" x14ac:dyDescent="0.25">
      <c r="B33" s="31">
        <v>28</v>
      </c>
      <c r="C33" s="32" t="s">
        <v>15</v>
      </c>
      <c r="D33" s="33" t="str">
        <f>IF(C33="","",VLOOKUP(C33,'[1]MASTER LIST VEHICLE'!$C$4:$H$156,6,FALSE))</f>
        <v>TOYOTA INNOVA</v>
      </c>
      <c r="E33" s="32"/>
      <c r="F33" s="34" t="str">
        <f t="shared" si="0"/>
        <v>DEXLITE</v>
      </c>
      <c r="G33" s="35" t="str">
        <f>IF(C33="","",VLOOKUP(C33,'[1]MASTER LIST VEHICLE'!$C$4:$Q$156,15,FALSE))</f>
        <v>MANAGEMENT</v>
      </c>
      <c r="H33" s="32">
        <v>177</v>
      </c>
      <c r="I33" s="37">
        <v>43751</v>
      </c>
      <c r="J33" s="38">
        <v>350000</v>
      </c>
      <c r="K33" s="39">
        <f t="shared" si="1"/>
        <v>33.653846153846153</v>
      </c>
      <c r="L33" s="40" t="str">
        <f>IF(C33="","",VLOOKUP(C33,'[1]MASTER LIST VEHICLE'!$C$4:$AD$154,28,FALSE))</f>
        <v>7000003617/10C0299JA</v>
      </c>
    </row>
    <row r="34" spans="2:12" s="4" customFormat="1" ht="15" x14ac:dyDescent="0.25">
      <c r="B34" s="34">
        <v>29</v>
      </c>
      <c r="C34" s="32" t="s">
        <v>11</v>
      </c>
      <c r="D34" s="33" t="str">
        <f>IF(C34="","",VLOOKUP(C34,'[1]MASTER LIST VEHICLE'!$C$4:$H$156,6,FALSE))</f>
        <v>TOYOTA FORTUNER</v>
      </c>
      <c r="E34" s="32"/>
      <c r="F34" s="34" t="str">
        <f t="shared" si="0"/>
        <v>DEXLITE</v>
      </c>
      <c r="G34" s="35" t="str">
        <f>IF(C34="","",VLOOKUP(C34,'[1]MASTER LIST VEHICLE'!$C$4:$Q$156,15,FALSE))</f>
        <v>MANAGEMENT</v>
      </c>
      <c r="H34" s="36">
        <v>178</v>
      </c>
      <c r="I34" s="37">
        <v>43751</v>
      </c>
      <c r="J34" s="42">
        <v>400000</v>
      </c>
      <c r="K34" s="39">
        <f t="shared" si="1"/>
        <v>38.46153846153846</v>
      </c>
      <c r="L34" s="40" t="str">
        <f>IF(C34="","",VLOOKUP(C34,'[1]MASTER LIST VEHICLE'!$C$4:$AD$154,28,FALSE))</f>
        <v>7000003617/10C0299JA</v>
      </c>
    </row>
    <row r="35" spans="2:12" s="4" customFormat="1" ht="15" hidden="1" x14ac:dyDescent="0.25">
      <c r="B35" s="34">
        <v>31</v>
      </c>
      <c r="C35" s="32"/>
      <c r="D35" s="33" t="str">
        <f>IF(C35="","",VLOOKUP(C35,'[1]MASTER LIST VEHICLE'!$C$4:$H$156,6,FALSE))</f>
        <v/>
      </c>
      <c r="E35" s="32"/>
      <c r="F35" s="34" t="str">
        <f t="shared" si="0"/>
        <v/>
      </c>
      <c r="G35" s="35" t="str">
        <f>IF(C35="","",VLOOKUP(C35,'[1]MASTER LIST VEHICLE'!$C$4:$Q$156,15,FALSE))</f>
        <v/>
      </c>
      <c r="H35" s="36"/>
      <c r="I35" s="37"/>
      <c r="J35" s="38"/>
      <c r="K35" s="39" t="str">
        <f t="shared" si="1"/>
        <v/>
      </c>
      <c r="L35" s="40" t="str">
        <f>IF(C35="","",VLOOKUP(C35,'[1]MASTER LIST VEHICLE'!$C$4:$AD$154,28,FALSE))</f>
        <v/>
      </c>
    </row>
    <row r="36" spans="2:12" s="4" customFormat="1" ht="15" hidden="1" x14ac:dyDescent="0.25">
      <c r="B36" s="34">
        <v>32</v>
      </c>
      <c r="C36" s="32"/>
      <c r="D36" s="33" t="str">
        <f>IF(C36="","",VLOOKUP(C36,'[1]MASTER LIST VEHICLE'!$C$4:$H$156,6,FALSE))</f>
        <v/>
      </c>
      <c r="E36" s="32"/>
      <c r="F36" s="34" t="str">
        <f t="shared" si="0"/>
        <v/>
      </c>
      <c r="G36" s="35" t="str">
        <f>IF(C36="","",VLOOKUP(C36,'[1]MASTER LIST VEHICLE'!$C$4:$Q$156,15,FALSE))</f>
        <v/>
      </c>
      <c r="H36" s="32"/>
      <c r="I36" s="37"/>
      <c r="J36" s="42"/>
      <c r="K36" s="39" t="str">
        <f t="shared" si="1"/>
        <v/>
      </c>
      <c r="L36" s="40" t="str">
        <f>IF(C36="","",VLOOKUP(C36,'[1]MASTER LIST VEHICLE'!$C$4:$AD$154,28,FALSE))</f>
        <v/>
      </c>
    </row>
    <row r="37" spans="2:12" s="4" customFormat="1" ht="15" hidden="1" x14ac:dyDescent="0.25">
      <c r="B37" s="34">
        <v>33</v>
      </c>
      <c r="C37" s="41"/>
      <c r="D37" s="33" t="str">
        <f>IF(C37="","",VLOOKUP(C37,'[1]MASTER LIST VEHICLE'!$C$4:$H$156,6,FALSE))</f>
        <v/>
      </c>
      <c r="E37" s="32"/>
      <c r="F37" s="34" t="str">
        <f t="shared" si="0"/>
        <v/>
      </c>
      <c r="G37" s="35" t="str">
        <f>IF(C37="","",VLOOKUP(C37,'[1]MASTER LIST VEHICLE'!$C$4:$Q$156,15,FALSE))</f>
        <v/>
      </c>
      <c r="H37" s="32"/>
      <c r="I37" s="37"/>
      <c r="J37" s="38"/>
      <c r="K37" s="39" t="str">
        <f t="shared" si="1"/>
        <v/>
      </c>
      <c r="L37" s="40" t="str">
        <f>IF(C37="","",VLOOKUP(C37,'[1]MASTER LIST VEHICLE'!$C$4:$AD$154,28,FALSE))</f>
        <v/>
      </c>
    </row>
    <row r="38" spans="2:12" s="4" customFormat="1" ht="15" hidden="1" x14ac:dyDescent="0.25">
      <c r="B38" s="34">
        <v>34</v>
      </c>
      <c r="C38" s="32"/>
      <c r="D38" s="33" t="str">
        <f>IF(C38="","",VLOOKUP(C38,'[1]MASTER LIST VEHICLE'!$C$4:$H$156,6,FALSE))</f>
        <v/>
      </c>
      <c r="E38" s="32"/>
      <c r="F38" s="34" t="str">
        <f t="shared" si="0"/>
        <v/>
      </c>
      <c r="G38" s="35" t="str">
        <f>IF(C38="","",VLOOKUP(C38,'[1]MASTER LIST VEHICLE'!$C$4:$Q$156,15,FALSE))</f>
        <v/>
      </c>
      <c r="H38" s="36"/>
      <c r="I38" s="37"/>
      <c r="J38" s="38"/>
      <c r="K38" s="39" t="str">
        <f t="shared" si="1"/>
        <v/>
      </c>
      <c r="L38" s="40" t="str">
        <f>IF(C38="","",VLOOKUP(C38,'[1]MASTER LIST VEHICLE'!$C$4:$AD$154,28,FALSE))</f>
        <v/>
      </c>
    </row>
    <row r="39" spans="2:12" s="4" customFormat="1" ht="15" hidden="1" x14ac:dyDescent="0.25">
      <c r="B39" s="34">
        <v>35</v>
      </c>
      <c r="C39" s="32"/>
      <c r="D39" s="33" t="str">
        <f>IF(C39="","",VLOOKUP(C39,'[1]MASTER LIST VEHICLE'!$C$4:$H$156,6,FALSE))</f>
        <v/>
      </c>
      <c r="E39" s="32"/>
      <c r="F39" s="34" t="str">
        <f t="shared" si="0"/>
        <v/>
      </c>
      <c r="G39" s="35" t="str">
        <f>IF(C39="","",VLOOKUP(C39,'[1]MASTER LIST VEHICLE'!$C$4:$Q$156,15,FALSE))</f>
        <v/>
      </c>
      <c r="H39" s="32"/>
      <c r="I39" s="37"/>
      <c r="J39" s="42"/>
      <c r="K39" s="39" t="str">
        <f t="shared" si="1"/>
        <v/>
      </c>
      <c r="L39" s="40" t="str">
        <f>IF(C39="","",VLOOKUP(C39,'[1]MASTER LIST VEHICLE'!$C$4:$AD$154,28,FALSE))</f>
        <v/>
      </c>
    </row>
    <row r="40" spans="2:12" s="4" customFormat="1" ht="15" hidden="1" x14ac:dyDescent="0.25">
      <c r="B40" s="34">
        <v>36</v>
      </c>
      <c r="C40" s="32"/>
      <c r="D40" s="34" t="str">
        <f>IF(C40="","",VLOOKUP(C40,'[1]MASTER LIST VEHICLE'!$C$4:$H$156,6,FALSE))</f>
        <v/>
      </c>
      <c r="E40" s="32"/>
      <c r="F40" s="34" t="str">
        <f t="shared" si="0"/>
        <v/>
      </c>
      <c r="G40" s="35" t="str">
        <f>IF(C40="","",VLOOKUP(C40,'[1]MASTER LIST VEHICLE'!$C$4:$Q$156,15,FALSE))</f>
        <v/>
      </c>
      <c r="H40" s="36"/>
      <c r="I40" s="37"/>
      <c r="J40" s="38"/>
      <c r="K40" s="39" t="str">
        <f t="shared" si="1"/>
        <v/>
      </c>
      <c r="L40" s="40" t="str">
        <f>IF(C40="","",VLOOKUP(C40,'[1]MASTER LIST VEHICLE'!$C$4:$AD$154,28,FALSE))</f>
        <v/>
      </c>
    </row>
    <row r="41" spans="2:12" s="4" customFormat="1" ht="15" hidden="1" x14ac:dyDescent="0.25">
      <c r="B41" s="34">
        <v>37</v>
      </c>
      <c r="C41" s="32"/>
      <c r="D41" s="34" t="str">
        <f>IF(C41="","",VLOOKUP(C41,'[1]MASTER LIST VEHICLE'!$C$4:$H$156,6,FALSE))</f>
        <v/>
      </c>
      <c r="E41" s="32"/>
      <c r="F41" s="34" t="str">
        <f t="shared" si="0"/>
        <v/>
      </c>
      <c r="G41" s="35" t="str">
        <f>IF(C41="","",VLOOKUP(C41,'[1]MASTER LIST VEHICLE'!$C$4:$Q$156,15,FALSE))</f>
        <v/>
      </c>
      <c r="H41" s="32"/>
      <c r="I41" s="37"/>
      <c r="J41" s="38"/>
      <c r="K41" s="39" t="str">
        <f t="shared" si="1"/>
        <v/>
      </c>
      <c r="L41" s="40" t="str">
        <f>IF(C41="","",VLOOKUP(C41,'[1]MASTER LIST VEHICLE'!$C$4:$AD$154,28,FALSE))</f>
        <v/>
      </c>
    </row>
    <row r="42" spans="2:12" s="4" customFormat="1" ht="15" hidden="1" x14ac:dyDescent="0.25">
      <c r="B42" s="34">
        <v>38</v>
      </c>
      <c r="C42" s="32"/>
      <c r="D42" s="33" t="str">
        <f>IF(C42="","",VLOOKUP(C42,'[1]MASTER LIST VEHICLE'!$C$4:$H$156,6,FALSE))</f>
        <v/>
      </c>
      <c r="E42" s="32"/>
      <c r="F42" s="34" t="str">
        <f t="shared" si="0"/>
        <v/>
      </c>
      <c r="G42" s="35" t="str">
        <f>IF(C42="","",VLOOKUP(C42,'[1]MASTER LIST VEHICLE'!$C$4:$Q$156,15,FALSE))</f>
        <v/>
      </c>
      <c r="H42" s="36"/>
      <c r="I42" s="37"/>
      <c r="J42" s="42"/>
      <c r="K42" s="39" t="str">
        <f t="shared" si="1"/>
        <v/>
      </c>
      <c r="L42" s="40" t="str">
        <f>IF(C42="","",VLOOKUP(C42,'[1]MASTER LIST VEHICLE'!$C$4:$AD$154,28,FALSE))</f>
        <v/>
      </c>
    </row>
    <row r="43" spans="2:12" s="4" customFormat="1" ht="15" hidden="1" x14ac:dyDescent="0.25">
      <c r="B43" s="34">
        <v>39</v>
      </c>
      <c r="C43" s="41"/>
      <c r="D43" s="33" t="str">
        <f>IF(C43="","",VLOOKUP(C43,'[1]MASTER LIST VEHICLE'!$C$4:$H$156,6,FALSE))</f>
        <v/>
      </c>
      <c r="E43" s="32"/>
      <c r="F43" s="34" t="str">
        <f t="shared" si="0"/>
        <v/>
      </c>
      <c r="G43" s="35" t="str">
        <f>IF(C43="","",VLOOKUP(C43,'[1]MASTER LIST VEHICLE'!$C$4:$Q$156,15,FALSE))</f>
        <v/>
      </c>
      <c r="H43" s="32"/>
      <c r="I43" s="37"/>
      <c r="J43" s="38"/>
      <c r="K43" s="39" t="str">
        <f t="shared" si="1"/>
        <v/>
      </c>
      <c r="L43" s="40" t="str">
        <f>IF(C43="","",VLOOKUP(C43,'[1]MASTER LIST VEHICLE'!$C$4:$AD$154,28,FALSE))</f>
        <v/>
      </c>
    </row>
    <row r="44" spans="2:12" s="4" customFormat="1" ht="15" hidden="1" x14ac:dyDescent="0.25">
      <c r="B44" s="34">
        <v>40</v>
      </c>
      <c r="C44" s="32"/>
      <c r="D44" s="33" t="str">
        <f>IF(C44="","",VLOOKUP(C44,'[1]MASTER LIST VEHICLE'!$C$4:$H$156,6,FALSE))</f>
        <v/>
      </c>
      <c r="E44" s="32"/>
      <c r="F44" s="34" t="str">
        <f t="shared" si="0"/>
        <v/>
      </c>
      <c r="G44" s="35" t="str">
        <f>IF(C44="","",VLOOKUP(C44,'[1]MASTER LIST VEHICLE'!$C$4:$Q$156,15,FALSE))</f>
        <v/>
      </c>
      <c r="H44" s="36"/>
      <c r="I44" s="37"/>
      <c r="J44" s="42"/>
      <c r="K44" s="39" t="str">
        <f t="shared" si="1"/>
        <v/>
      </c>
      <c r="L44" s="40" t="str">
        <f>IF(C44="","",VLOOKUP(C44,'[1]MASTER LIST VEHICLE'!$C$4:$AD$154,28,FALSE))</f>
        <v/>
      </c>
    </row>
    <row r="45" spans="2:12" s="4" customFormat="1" ht="15" hidden="1" x14ac:dyDescent="0.25">
      <c r="B45" s="34">
        <v>41</v>
      </c>
      <c r="C45" s="32"/>
      <c r="D45" s="33" t="str">
        <f>IF(C45="","",VLOOKUP(C45,'[1]MASTER LIST VEHICLE'!$C$4:$H$156,6,FALSE))</f>
        <v/>
      </c>
      <c r="E45" s="32"/>
      <c r="F45" s="34" t="str">
        <f t="shared" si="0"/>
        <v/>
      </c>
      <c r="G45" s="35" t="str">
        <f>IF(C45="","",VLOOKUP(C45,'[1]MASTER LIST VEHICLE'!$C$4:$Q$156,15,FALSE))</f>
        <v/>
      </c>
      <c r="H45" s="32"/>
      <c r="I45" s="37"/>
      <c r="J45" s="38"/>
      <c r="K45" s="39" t="str">
        <f t="shared" si="1"/>
        <v/>
      </c>
      <c r="L45" s="40" t="str">
        <f>IF(C45="","",VLOOKUP(C45,'[1]MASTER LIST VEHICLE'!$C$4:$AD$154,28,FALSE))</f>
        <v/>
      </c>
    </row>
    <row r="46" spans="2:12" s="4" customFormat="1" ht="15" hidden="1" x14ac:dyDescent="0.25">
      <c r="B46" s="34">
        <v>42</v>
      </c>
      <c r="C46" s="32"/>
      <c r="D46" s="34" t="str">
        <f>IF(C46="","",VLOOKUP(C46,'[1]MASTER LIST VEHICLE'!$C$4:$H$156,6,FALSE))</f>
        <v/>
      </c>
      <c r="E46" s="32"/>
      <c r="F46" s="34" t="str">
        <f t="shared" si="0"/>
        <v/>
      </c>
      <c r="G46" s="35" t="str">
        <f>IF(C46="","",VLOOKUP(C46,'[1]MASTER LIST VEHICLE'!$C$4:$Q$156,15,FALSE))</f>
        <v/>
      </c>
      <c r="H46" s="36"/>
      <c r="I46" s="37"/>
      <c r="J46" s="38"/>
      <c r="K46" s="39" t="str">
        <f t="shared" si="1"/>
        <v/>
      </c>
      <c r="L46" s="40" t="str">
        <f>IF(C46="","",VLOOKUP(C46,'[1]MASTER LIST VEHICLE'!$C$4:$AD$154,28,FALSE))</f>
        <v/>
      </c>
    </row>
    <row r="47" spans="2:12" ht="15" hidden="1" x14ac:dyDescent="0.25">
      <c r="B47" s="34">
        <v>43</v>
      </c>
      <c r="C47" s="32"/>
      <c r="D47" s="33" t="str">
        <f>IF(C47="","",VLOOKUP(C47,'[1]MASTER LIST VEHICLE'!$C$4:$H$156,6,FALSE))</f>
        <v/>
      </c>
      <c r="E47" s="32"/>
      <c r="F47" s="34" t="str">
        <f t="shared" si="0"/>
        <v/>
      </c>
      <c r="G47" s="35" t="str">
        <f>IF(C47="","",VLOOKUP(C47,'[1]MASTER LIST VEHICLE'!$C$4:$Q$156,15,FALSE))</f>
        <v/>
      </c>
      <c r="H47" s="36"/>
      <c r="I47" s="37"/>
      <c r="J47" s="38"/>
      <c r="K47" s="39" t="str">
        <f t="shared" si="1"/>
        <v/>
      </c>
      <c r="L47" s="40" t="str">
        <f>IF(C47="","",VLOOKUP(C47,'[1]MASTER LIST VEHICLE'!$C$4:$AD$154,28,FALSE))</f>
        <v/>
      </c>
    </row>
    <row r="48" spans="2:12" ht="15" hidden="1" x14ac:dyDescent="0.25">
      <c r="B48" s="34">
        <v>44</v>
      </c>
      <c r="C48" s="32"/>
      <c r="D48" s="33" t="str">
        <f>IF(C48="","",VLOOKUP(C48,'[1]MASTER LIST VEHICLE'!$C$4:$H$156,6,FALSE))</f>
        <v/>
      </c>
      <c r="E48" s="32"/>
      <c r="F48" s="34" t="str">
        <f t="shared" si="0"/>
        <v/>
      </c>
      <c r="G48" s="35" t="str">
        <f>IF(C48="","",VLOOKUP(C48,'[1]MASTER LIST VEHICLE'!$C$4:$Q$156,15,FALSE))</f>
        <v/>
      </c>
      <c r="H48" s="36"/>
      <c r="I48" s="37"/>
      <c r="J48" s="38"/>
      <c r="K48" s="39" t="str">
        <f t="shared" si="1"/>
        <v/>
      </c>
      <c r="L48" s="40" t="str">
        <f>IF(C48="","",VLOOKUP(C48,'[1]MASTER LIST VEHICLE'!$C$4:$AD$154,28,FALSE))</f>
        <v/>
      </c>
    </row>
    <row r="49" spans="2:12" ht="15" hidden="1" x14ac:dyDescent="0.25">
      <c r="B49" s="34">
        <v>45</v>
      </c>
      <c r="C49" s="32"/>
      <c r="D49" s="33" t="str">
        <f>IF(C49="","",VLOOKUP(C49,'[1]MASTER LIST VEHICLE'!$C$4:$H$156,6,FALSE))</f>
        <v/>
      </c>
      <c r="E49" s="32"/>
      <c r="F49" s="34" t="str">
        <f t="shared" si="0"/>
        <v/>
      </c>
      <c r="G49" s="35" t="str">
        <f>IF(C49="","",VLOOKUP(C49,'[1]MASTER LIST VEHICLE'!$C$4:$Q$156,15,FALSE))</f>
        <v/>
      </c>
      <c r="H49" s="36"/>
      <c r="I49" s="37"/>
      <c r="J49" s="38"/>
      <c r="K49" s="39" t="str">
        <f t="shared" si="1"/>
        <v/>
      </c>
      <c r="L49" s="40" t="str">
        <f>IF(C49="","",VLOOKUP(C49,'[1]MASTER LIST VEHICLE'!$C$4:$AD$154,28,FALSE))</f>
        <v/>
      </c>
    </row>
    <row r="50" spans="2:12" ht="15" hidden="1" x14ac:dyDescent="0.25">
      <c r="B50" s="34">
        <v>46</v>
      </c>
      <c r="C50" s="32"/>
      <c r="D50" s="33" t="str">
        <f>IF(C50="","",VLOOKUP(C50,'[1]MASTER LIST VEHICLE'!$C$4:$H$156,6,FALSE))</f>
        <v/>
      </c>
      <c r="E50" s="32"/>
      <c r="F50" s="34" t="str">
        <f t="shared" si="0"/>
        <v/>
      </c>
      <c r="G50" s="35" t="str">
        <f>IF(C50="","",VLOOKUP(C50,'[1]MASTER LIST VEHICLE'!$C$4:$Q$156,15,FALSE))</f>
        <v/>
      </c>
      <c r="H50" s="36"/>
      <c r="I50" s="37"/>
      <c r="J50" s="38"/>
      <c r="K50" s="39" t="str">
        <f t="shared" si="1"/>
        <v/>
      </c>
      <c r="L50" s="40" t="str">
        <f>IF(C50="","",VLOOKUP(C50,'[1]MASTER LIST VEHICLE'!$C$4:$AD$154,28,FALSE))</f>
        <v/>
      </c>
    </row>
    <row r="51" spans="2:12" ht="15" hidden="1" x14ac:dyDescent="0.25">
      <c r="B51" s="34">
        <v>47</v>
      </c>
      <c r="C51" s="32"/>
      <c r="D51" s="33" t="str">
        <f>IF(C51="","",VLOOKUP(C51,'[1]MASTER LIST VEHICLE'!$C$4:$H$156,6,FALSE))</f>
        <v/>
      </c>
      <c r="E51" s="32"/>
      <c r="F51" s="34" t="str">
        <f t="shared" si="0"/>
        <v/>
      </c>
      <c r="G51" s="35" t="str">
        <f>IF(C51="","",VLOOKUP(C51,'[1]MASTER LIST VEHICLE'!$C$4:$Q$156,15,FALSE))</f>
        <v/>
      </c>
      <c r="H51" s="36"/>
      <c r="I51" s="37"/>
      <c r="J51" s="38"/>
      <c r="K51" s="39" t="str">
        <f t="shared" si="1"/>
        <v/>
      </c>
      <c r="L51" s="40" t="str">
        <f>IF(C51="","",VLOOKUP(C51,'[1]MASTER LIST VEHICLE'!$C$4:$AD$154,28,FALSE))</f>
        <v/>
      </c>
    </row>
    <row r="52" spans="2:12" ht="15" hidden="1" x14ac:dyDescent="0.25">
      <c r="B52" s="34">
        <v>48</v>
      </c>
      <c r="C52" s="32"/>
      <c r="D52" s="33" t="str">
        <f>IF(C52="","",VLOOKUP(C52,'[1]MASTER LIST VEHICLE'!$C$4:$H$156,6,FALSE))</f>
        <v/>
      </c>
      <c r="E52" s="32"/>
      <c r="F52" s="34" t="str">
        <f t="shared" si="0"/>
        <v/>
      </c>
      <c r="G52" s="35" t="str">
        <f>IF(C52="","",VLOOKUP(C52,'[1]MASTER LIST VEHICLE'!$C$4:$Q$156,15,FALSE))</f>
        <v/>
      </c>
      <c r="H52" s="36"/>
      <c r="I52" s="37"/>
      <c r="J52" s="38"/>
      <c r="K52" s="39" t="str">
        <f t="shared" si="1"/>
        <v/>
      </c>
      <c r="L52" s="40" t="str">
        <f>IF(C52="","",VLOOKUP(C52,'[1]MASTER LIST VEHICLE'!$C$4:$AD$154,28,FALSE))</f>
        <v/>
      </c>
    </row>
    <row r="53" spans="2:12" ht="15" hidden="1" x14ac:dyDescent="0.25">
      <c r="B53" s="34"/>
      <c r="C53" s="32"/>
      <c r="D53" s="33"/>
      <c r="E53" s="32"/>
      <c r="F53" s="34" t="str">
        <f t="shared" si="0"/>
        <v/>
      </c>
      <c r="G53" s="35" t="str">
        <f>IF(C53="","",VLOOKUP(C53,'[1]MASTER LIST VEHICLE'!$C$4:$Q$156,15,FALSE))</f>
        <v/>
      </c>
      <c r="H53" s="36"/>
      <c r="I53" s="37"/>
      <c r="J53" s="38"/>
      <c r="K53" s="39"/>
      <c r="L53" s="40"/>
    </row>
    <row r="54" spans="2:12" ht="15" hidden="1" x14ac:dyDescent="0.25">
      <c r="B54" s="34">
        <v>30</v>
      </c>
      <c r="C54" s="32"/>
      <c r="D54" s="33"/>
      <c r="E54" s="32"/>
      <c r="F54" s="34"/>
      <c r="G54" s="35"/>
      <c r="H54" s="36"/>
      <c r="I54" s="37"/>
      <c r="J54" s="38"/>
      <c r="K54" s="39"/>
      <c r="L54" s="40"/>
    </row>
    <row r="55" spans="2:12" ht="15.75" customHeight="1" x14ac:dyDescent="0.25">
      <c r="B55" s="34"/>
      <c r="C55" s="32"/>
      <c r="D55" s="33"/>
      <c r="E55" s="32"/>
      <c r="F55" s="34" t="str">
        <f t="shared" si="0"/>
        <v/>
      </c>
      <c r="G55" s="35" t="str">
        <f>IF(C55="","",VLOOKUP(C55,'[1]MASTER LIST VEHICLE'!$C$4:$Q$156,15,FALSE))</f>
        <v/>
      </c>
      <c r="H55" s="36"/>
      <c r="I55" s="37"/>
      <c r="J55" s="38">
        <f>SUM(J6:J54)</f>
        <v>10000000</v>
      </c>
      <c r="K55" s="39"/>
      <c r="L55" s="40"/>
    </row>
    <row r="56" spans="2:12" x14ac:dyDescent="0.25">
      <c r="F56" s="9" t="s">
        <v>28</v>
      </c>
      <c r="G56" s="10" t="s">
        <v>28</v>
      </c>
    </row>
    <row r="58" spans="2:12" ht="33.75" customHeight="1" x14ac:dyDescent="0.25"/>
    <row r="59" spans="2:12" x14ac:dyDescent="0.25">
      <c r="K59" s="9" t="s">
        <v>28</v>
      </c>
    </row>
  </sheetData>
  <autoFilter ref="A5:L47"/>
  <mergeCells count="1">
    <mergeCell ref="B3:L3"/>
  </mergeCells>
  <printOptions horizontalCentered="1"/>
  <pageMargins left="0.25" right="0" top="0.5" bottom="0.5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62"/>
  <sheetViews>
    <sheetView showGridLines="0" view="pageBreakPreview" zoomScaleNormal="100" zoomScaleSheetLayoutView="100" workbookViewId="0">
      <pane xSplit="7" ySplit="5" topLeftCell="H12" activePane="bottomRight" state="frozen"/>
      <selection activeCell="F62" sqref="F62"/>
      <selection pane="topRight" activeCell="F62" sqref="F62"/>
      <selection pane="bottomLeft" activeCell="F62" sqref="F62"/>
      <selection pane="bottomRight" activeCell="J15" sqref="J15"/>
    </sheetView>
  </sheetViews>
  <sheetFormatPr defaultColWidth="9.140625" defaultRowHeight="12" x14ac:dyDescent="0.25"/>
  <cols>
    <col min="1" max="1" width="1.7109375" style="9" customWidth="1"/>
    <col min="2" max="2" width="4.28515625" style="9" customWidth="1"/>
    <col min="3" max="3" width="15.85546875" style="9" customWidth="1"/>
    <col min="4" max="4" width="19.85546875" style="9" customWidth="1"/>
    <col min="5" max="5" width="10.7109375" style="9" customWidth="1"/>
    <col min="6" max="6" width="11.42578125" style="9" customWidth="1"/>
    <col min="7" max="7" width="37.7109375" style="10" customWidth="1"/>
    <col min="8" max="8" width="10" style="9" customWidth="1"/>
    <col min="9" max="9" width="10.5703125" style="9" customWidth="1"/>
    <col min="10" max="10" width="11.5703125" style="9" customWidth="1"/>
    <col min="11" max="11" width="9.5703125" style="9" customWidth="1"/>
    <col min="12" max="12" width="22" style="9" bestFit="1" customWidth="1"/>
    <col min="13" max="13" width="5.5703125" style="9" customWidth="1"/>
    <col min="14" max="16" width="9.140625" style="9"/>
    <col min="17" max="17" width="7" style="9" customWidth="1"/>
    <col min="18" max="16384" width="9.140625" style="9"/>
  </cols>
  <sheetData>
    <row r="1" spans="1:12" s="4" customFormat="1" ht="12" customHeight="1" x14ac:dyDescent="0.25">
      <c r="G1" s="5"/>
    </row>
    <row r="2" spans="1:12" s="4" customFormat="1" ht="12" customHeight="1" x14ac:dyDescent="0.25"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</row>
    <row r="3" spans="1:12" s="4" customFormat="1" ht="15.75" customHeight="1" x14ac:dyDescent="0.25">
      <c r="B3" s="140" t="s">
        <v>58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s="4" customFormat="1" ht="4.5" customHeight="1" x14ac:dyDescent="0.25"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</row>
    <row r="5" spans="1:12" s="6" customFormat="1" ht="30.75" customHeight="1" x14ac:dyDescent="0.25">
      <c r="B5" s="13" t="s">
        <v>0</v>
      </c>
      <c r="C5" s="13" t="s">
        <v>2</v>
      </c>
      <c r="D5" s="13" t="s">
        <v>1</v>
      </c>
      <c r="E5" s="13" t="s">
        <v>3</v>
      </c>
      <c r="F5" s="13" t="s">
        <v>22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29</v>
      </c>
      <c r="L5" s="13" t="s">
        <v>9</v>
      </c>
    </row>
    <row r="6" spans="1:12" s="7" customFormat="1" ht="15" customHeight="1" x14ac:dyDescent="0.25">
      <c r="A6" s="7" t="s">
        <v>28</v>
      </c>
      <c r="B6" s="31">
        <v>1</v>
      </c>
      <c r="C6" s="32" t="s">
        <v>14</v>
      </c>
      <c r="D6" s="33" t="str">
        <f>IF(C6="","",VLOOKUP(C6,'[1]MASTER LIST VEHICLE'!$C$4:$H$156,6,FALSE))</f>
        <v>ISUZU PANTHER</v>
      </c>
      <c r="E6" s="32">
        <v>136907</v>
      </c>
      <c r="F6" s="34" t="str">
        <f t="shared" ref="F6:F57" si="0">IF(D6="","",IF(OR(D6="TOYOTA KIJANG",D6="ISUZU PANTHER",D6="TOYOTA INNOVA",D6="TOYOTA FORTUNER",D6="FORD RANGER",D6="TOYOTA HILUX"),"DEXLITE","PERTALITE"))</f>
        <v>DEXLITE</v>
      </c>
      <c r="G6" s="35" t="str">
        <f>IF(C6="","",VLOOKUP(C6,'[1]MASTER LIST VEHICLE'!$C$4:$Q$156,15,FALSE))</f>
        <v>CRC</v>
      </c>
      <c r="H6" s="36">
        <v>175</v>
      </c>
      <c r="I6" s="37">
        <v>43752</v>
      </c>
      <c r="J6" s="38">
        <v>300000</v>
      </c>
      <c r="K6" s="39">
        <f>IF(F6="DEXLITE",J6/10400,IF(F6="PERTALITE",J6/7850,""))</f>
        <v>28.846153846153847</v>
      </c>
      <c r="L6" s="40" t="str">
        <f>IF(C6="","",VLOOKUP(C6,'[1]MASTER LIST VEHICLE'!$C$4:$AD$154,28,FALSE))</f>
        <v>7000003617/10C0299JO</v>
      </c>
    </row>
    <row r="7" spans="1:12" s="7" customFormat="1" ht="15" customHeight="1" x14ac:dyDescent="0.25">
      <c r="B7" s="31">
        <v>2</v>
      </c>
      <c r="C7" s="32" t="s">
        <v>21</v>
      </c>
      <c r="D7" s="33" t="str">
        <f>IF(C7="","",VLOOKUP(C7,'[1]MASTER LIST VEHICLE'!$C$4:$H$156,6,FALSE))</f>
        <v>ISUZU PANTHER</v>
      </c>
      <c r="E7" s="32">
        <v>142470</v>
      </c>
      <c r="F7" s="34" t="str">
        <f t="shared" si="0"/>
        <v>DEXLITE</v>
      </c>
      <c r="G7" s="35" t="str">
        <f>IF(C7="","",VLOOKUP(C7,'[1]MASTER LIST VEHICLE'!$C$4:$Q$156,15,FALSE))</f>
        <v>HC &amp; SUPPORT SERVICES</v>
      </c>
      <c r="H7" s="32">
        <v>176</v>
      </c>
      <c r="I7" s="37">
        <v>43752</v>
      </c>
      <c r="J7" s="38">
        <v>400000</v>
      </c>
      <c r="K7" s="39">
        <f t="shared" ref="K7:K52" si="1">IF(F7="DEXLITE",J7/10400,IF(F7="PERTALITE",J7/7850,""))</f>
        <v>38.46153846153846</v>
      </c>
      <c r="L7" s="40" t="str">
        <f>IF(C7="","",VLOOKUP(C7,'[1]MASTER LIST VEHICLE'!$C$4:$AD$154,28,FALSE))</f>
        <v>7000003617/10C0299HV</v>
      </c>
    </row>
    <row r="8" spans="1:12" s="7" customFormat="1" ht="15" customHeight="1" x14ac:dyDescent="0.25">
      <c r="B8" s="31">
        <v>3</v>
      </c>
      <c r="C8" s="32" t="s">
        <v>13</v>
      </c>
      <c r="D8" s="33" t="str">
        <f>IF(C8="","",VLOOKUP(C8,'[1]MASTER LIST VEHICLE'!$C$4:$H$156,6,FALSE))</f>
        <v>ISUZU PANTHER</v>
      </c>
      <c r="E8" s="32">
        <v>120446</v>
      </c>
      <c r="F8" s="34" t="str">
        <f t="shared" si="0"/>
        <v>DEXLITE</v>
      </c>
      <c r="G8" s="35" t="str">
        <f>IF(C8="","",VLOOKUP(C8,'[1]MASTER LIST VEHICLE'!$C$4:$Q$156,15,FALSE))</f>
        <v>FINANCE &amp; CONTRACT MANAGEMENT</v>
      </c>
      <c r="H8" s="36">
        <v>177</v>
      </c>
      <c r="I8" s="37">
        <v>43752</v>
      </c>
      <c r="J8" s="38">
        <v>350000</v>
      </c>
      <c r="K8" s="39">
        <f t="shared" si="1"/>
        <v>33.653846153846153</v>
      </c>
      <c r="L8" s="40" t="str">
        <f>IF(C8="","",VLOOKUP(C8,'[1]MASTER LIST VEHICLE'!$C$4:$AD$154,28,FALSE))</f>
        <v>7000003617/10C0299KB</v>
      </c>
    </row>
    <row r="9" spans="1:12" s="4" customFormat="1" ht="14.25" customHeight="1" x14ac:dyDescent="0.25">
      <c r="B9" s="31">
        <v>4</v>
      </c>
      <c r="C9" s="32" t="s">
        <v>10</v>
      </c>
      <c r="D9" s="33" t="str">
        <f>IF(C9="","",VLOOKUP(C9,'[1]MASTER LIST VEHICLE'!$C$4:$H$156,6,FALSE))</f>
        <v>TOYOTA FORTUNER</v>
      </c>
      <c r="E9" s="32"/>
      <c r="F9" s="34" t="str">
        <f t="shared" si="0"/>
        <v>DEXLITE</v>
      </c>
      <c r="G9" s="35" t="str">
        <f>IF(C9="","",VLOOKUP(C9,'[1]MASTER LIST VEHICLE'!$C$4:$Q$156,15,FALSE))</f>
        <v>MANAGEMENT</v>
      </c>
      <c r="H9" s="32">
        <v>178</v>
      </c>
      <c r="I9" s="37">
        <v>43753</v>
      </c>
      <c r="J9" s="38">
        <v>350000</v>
      </c>
      <c r="K9" s="39">
        <f t="shared" si="1"/>
        <v>33.653846153846153</v>
      </c>
      <c r="L9" s="40" t="str">
        <f>IF(C9="","",VLOOKUP(C9,'[1]MASTER LIST VEHICLE'!$C$4:$AD$154,28,FALSE))</f>
        <v>7000003617/10C0299JO</v>
      </c>
    </row>
    <row r="10" spans="1:12" s="7" customFormat="1" ht="15" customHeight="1" x14ac:dyDescent="0.25">
      <c r="B10" s="31">
        <v>5</v>
      </c>
      <c r="C10" s="32" t="s">
        <v>52</v>
      </c>
      <c r="D10" s="33" t="str">
        <f>IF(C10="","",VLOOKUP(C10,'[1]MASTER LIST VEHICLE'!$C$4:$H$156,6,FALSE))</f>
        <v>TOYOTA KIJANG</v>
      </c>
      <c r="E10" s="32"/>
      <c r="F10" s="34" t="str">
        <f t="shared" si="0"/>
        <v>DEXLITE</v>
      </c>
      <c r="G10" s="35" t="str">
        <f>IF(C10="","",VLOOKUP(C10,'[1]MASTER LIST VEHICLE'!$C$4:$Q$156,15,FALSE))</f>
        <v>HC &amp; SUPPORT SERVICES</v>
      </c>
      <c r="H10" s="36">
        <v>179</v>
      </c>
      <c r="I10" s="37">
        <v>43753</v>
      </c>
      <c r="J10" s="38">
        <v>350000</v>
      </c>
      <c r="K10" s="39">
        <f t="shared" si="1"/>
        <v>33.653846153846153</v>
      </c>
      <c r="L10" s="40" t="str">
        <f>IF(C10="","",VLOOKUP(C10,'[1]MASTER LIST VEHICLE'!$C$4:$AD$154,28,FALSE))</f>
        <v>7000003617/10C0299JO</v>
      </c>
    </row>
    <row r="11" spans="1:12" s="7" customFormat="1" ht="15" customHeight="1" x14ac:dyDescent="0.25">
      <c r="B11" s="31">
        <v>6</v>
      </c>
      <c r="C11" s="32" t="s">
        <v>33</v>
      </c>
      <c r="D11" s="33" t="str">
        <f>IF(C11="","",VLOOKUP(C11,'[1]MASTER LIST VEHICLE'!$C$4:$H$156,6,FALSE))</f>
        <v>TOYOTA AVANZA</v>
      </c>
      <c r="E11" s="32"/>
      <c r="F11" s="34" t="str">
        <f t="shared" si="0"/>
        <v>PERTALITE</v>
      </c>
      <c r="G11" s="35" t="str">
        <f>IF(C11="","",VLOOKUP(C11,'[1]MASTER LIST VEHICLE'!$C$4:$Q$156,15,FALSE))</f>
        <v>HC &amp; SUPPORT SERVICES</v>
      </c>
      <c r="H11" s="32">
        <v>180</v>
      </c>
      <c r="I11" s="37">
        <v>43754</v>
      </c>
      <c r="J11" s="38">
        <v>300000</v>
      </c>
      <c r="K11" s="39">
        <f t="shared" si="1"/>
        <v>38.216560509554142</v>
      </c>
      <c r="L11" s="40" t="str">
        <f>IF(C11="","",VLOOKUP(C11,'[1]MASTER LIST VEHICLE'!$C$4:$AD$154,28,FALSE))</f>
        <v>7000003617/10C0299JB</v>
      </c>
    </row>
    <row r="12" spans="1:12" s="7" customFormat="1" ht="16.5" customHeight="1" x14ac:dyDescent="0.25">
      <c r="B12" s="31">
        <v>7</v>
      </c>
      <c r="C12" s="32" t="s">
        <v>20</v>
      </c>
      <c r="D12" s="33" t="str">
        <f>IF(C12="","",VLOOKUP(C12,'[1]MASTER LIST VEHICLE'!$C$4:$H$156,6,FALSE))</f>
        <v>ISUZU PANTHER</v>
      </c>
      <c r="E12" s="32">
        <v>112002</v>
      </c>
      <c r="F12" s="34" t="str">
        <f t="shared" si="0"/>
        <v>DEXLITE</v>
      </c>
      <c r="G12" s="35" t="str">
        <f>IF(C12="","",VLOOKUP(C12,'[1]MASTER LIST VEHICLE'!$C$4:$Q$156,15,FALSE))</f>
        <v>PARTS OPERATION &amp; DISTRIBUTION LOBU</v>
      </c>
      <c r="H12" s="36">
        <v>1</v>
      </c>
      <c r="I12" s="37">
        <v>43754</v>
      </c>
      <c r="J12" s="38">
        <v>300000</v>
      </c>
      <c r="K12" s="39">
        <f t="shared" si="1"/>
        <v>28.846153846153847</v>
      </c>
      <c r="L12" s="40" t="str">
        <f>IF(C12="","",VLOOKUP(C12,'[1]MASTER LIST VEHICLE'!$C$4:$AD$154,28,FALSE))</f>
        <v>7000003617/10C0230HY</v>
      </c>
    </row>
    <row r="13" spans="1:12" s="8" customFormat="1" ht="14.25" customHeight="1" x14ac:dyDescent="0.25">
      <c r="B13" s="31">
        <v>8</v>
      </c>
      <c r="C13" s="32" t="s">
        <v>12</v>
      </c>
      <c r="D13" s="33" t="str">
        <f>IF(C13="","",VLOOKUP(C13,'[1]MASTER LIST VEHICLE'!$C$4:$H$156,6,FALSE))</f>
        <v>FORD RANGER</v>
      </c>
      <c r="E13" s="32">
        <v>72954</v>
      </c>
      <c r="F13" s="34" t="str">
        <f t="shared" si="0"/>
        <v>DEXLITE</v>
      </c>
      <c r="G13" s="35" t="str">
        <f>IF(C13="","",VLOOKUP(C13,'[1]MASTER LIST VEHICLE'!$C$4:$Q$156,15,FALSE))</f>
        <v>PARTS OPERATION &amp; DISTRIBUTION LOBU</v>
      </c>
      <c r="H13" s="32">
        <v>2</v>
      </c>
      <c r="I13" s="37">
        <v>43755</v>
      </c>
      <c r="J13" s="38">
        <v>500000</v>
      </c>
      <c r="K13" s="39">
        <f t="shared" si="1"/>
        <v>48.07692307692308</v>
      </c>
      <c r="L13" s="40" t="str">
        <f>IF(C13="","",VLOOKUP(C13,'[1]MASTER LIST VEHICLE'!$C$4:$AD$154,28,FALSE))</f>
        <v>7000003617/10C5030HY</v>
      </c>
    </row>
    <row r="14" spans="1:12" s="8" customFormat="1" ht="15" customHeight="1" x14ac:dyDescent="0.25">
      <c r="B14" s="31">
        <v>9</v>
      </c>
      <c r="C14" s="32" t="s">
        <v>52</v>
      </c>
      <c r="D14" s="33" t="str">
        <f>IF(C14="","",VLOOKUP(C14,'[1]MASTER LIST VEHICLE'!$C$4:$H$156,6,FALSE))</f>
        <v>TOYOTA KIJANG</v>
      </c>
      <c r="E14" s="32">
        <v>303744</v>
      </c>
      <c r="F14" s="34" t="str">
        <f t="shared" si="0"/>
        <v>DEXLITE</v>
      </c>
      <c r="G14" s="35" t="str">
        <f>IF(C14="","",VLOOKUP(C14,'[1]MASTER LIST VEHICLE'!$C$4:$Q$156,15,FALSE))</f>
        <v>HC &amp; SUPPORT SERVICES</v>
      </c>
      <c r="H14" s="36">
        <v>3</v>
      </c>
      <c r="I14" s="37">
        <v>43756</v>
      </c>
      <c r="J14" s="38">
        <v>350000</v>
      </c>
      <c r="K14" s="39">
        <f t="shared" si="1"/>
        <v>33.653846153846153</v>
      </c>
      <c r="L14" s="40" t="str">
        <f>IF(C14="","",VLOOKUP(C14,'[1]MASTER LIST VEHICLE'!$C$4:$AD$154,28,FALSE))</f>
        <v>7000003617/10C0299JO</v>
      </c>
    </row>
    <row r="15" spans="1:12" s="4" customFormat="1" ht="15" customHeight="1" x14ac:dyDescent="0.25">
      <c r="B15" s="31">
        <v>10</v>
      </c>
      <c r="C15" s="32" t="s">
        <v>21</v>
      </c>
      <c r="D15" s="33" t="str">
        <f>IF(C15="","",VLOOKUP(C15,'[1]MASTER LIST VEHICLE'!$C$4:$H$156,6,FALSE))</f>
        <v>ISUZU PANTHER</v>
      </c>
      <c r="E15" s="32">
        <v>142949</v>
      </c>
      <c r="F15" s="34" t="str">
        <f t="shared" si="0"/>
        <v>DEXLITE</v>
      </c>
      <c r="G15" s="35" t="str">
        <f>IF(C15="","",VLOOKUP(C15,'[1]MASTER LIST VEHICLE'!$C$4:$Q$156,15,FALSE))</f>
        <v>HC &amp; SUPPORT SERVICES</v>
      </c>
      <c r="H15" s="32">
        <v>4</v>
      </c>
      <c r="I15" s="37">
        <v>43757</v>
      </c>
      <c r="J15" s="42">
        <v>350000</v>
      </c>
      <c r="K15" s="39">
        <f t="shared" si="1"/>
        <v>33.653846153846153</v>
      </c>
      <c r="L15" s="40" t="str">
        <f>IF(C15="","",VLOOKUP(C15,'[1]MASTER LIST VEHICLE'!$C$4:$AD$154,28,FALSE))</f>
        <v>7000003617/10C0299HV</v>
      </c>
    </row>
    <row r="16" spans="1:12" s="4" customFormat="1" ht="15" customHeight="1" x14ac:dyDescent="0.25">
      <c r="B16" s="31">
        <v>11</v>
      </c>
      <c r="C16" s="32" t="s">
        <v>52</v>
      </c>
      <c r="D16" s="33" t="str">
        <f>IF(C16="","",VLOOKUP(C16,'[1]MASTER LIST VEHICLE'!$C$4:$H$156,6,FALSE))</f>
        <v>TOYOTA KIJANG</v>
      </c>
      <c r="E16" s="32">
        <v>304087</v>
      </c>
      <c r="F16" s="34" t="str">
        <f t="shared" si="0"/>
        <v>DEXLITE</v>
      </c>
      <c r="G16" s="35" t="str">
        <f>IF(C16="","",VLOOKUP(C16,'[1]MASTER LIST VEHICLE'!$C$4:$Q$156,15,FALSE))</f>
        <v>HC &amp; SUPPORT SERVICES</v>
      </c>
      <c r="H16" s="36">
        <v>5</v>
      </c>
      <c r="I16" s="37">
        <v>43758</v>
      </c>
      <c r="J16" s="42">
        <v>350000</v>
      </c>
      <c r="K16" s="39">
        <f t="shared" si="1"/>
        <v>33.653846153846153</v>
      </c>
      <c r="L16" s="40" t="str">
        <f>IF(C16="","",VLOOKUP(C16,'[1]MASTER LIST VEHICLE'!$C$4:$AD$154,28,FALSE))</f>
        <v>7000003617/10C0299JO</v>
      </c>
    </row>
    <row r="17" spans="2:12" s="4" customFormat="1" ht="15" x14ac:dyDescent="0.25">
      <c r="B17" s="31">
        <v>12</v>
      </c>
      <c r="C17" s="32" t="s">
        <v>14</v>
      </c>
      <c r="D17" s="33" t="str">
        <f>IF(C17="","",VLOOKUP(C17,'[1]MASTER LIST VEHICLE'!$C$4:$H$156,6,FALSE))</f>
        <v>ISUZU PANTHER</v>
      </c>
      <c r="E17" s="32"/>
      <c r="F17" s="34" t="str">
        <f t="shared" si="0"/>
        <v>DEXLITE</v>
      </c>
      <c r="G17" s="35" t="str">
        <f>IF(C17="","",VLOOKUP(C17,'[1]MASTER LIST VEHICLE'!$C$4:$Q$156,15,FALSE))</f>
        <v>CRC</v>
      </c>
      <c r="H17" s="32">
        <v>6</v>
      </c>
      <c r="I17" s="37">
        <v>43759</v>
      </c>
      <c r="J17" s="38">
        <v>350000</v>
      </c>
      <c r="K17" s="39">
        <f t="shared" si="1"/>
        <v>33.653846153846153</v>
      </c>
      <c r="L17" s="40" t="str">
        <f>IF(C17="","",VLOOKUP(C17,'[1]MASTER LIST VEHICLE'!$C$4:$AD$154,28,FALSE))</f>
        <v>7000003617/10C0299JO</v>
      </c>
    </row>
    <row r="18" spans="2:12" s="4" customFormat="1" ht="15" x14ac:dyDescent="0.25">
      <c r="B18" s="31">
        <v>13</v>
      </c>
      <c r="C18" s="32" t="s">
        <v>13</v>
      </c>
      <c r="D18" s="33" t="str">
        <f>IF(C18="","",VLOOKUP(C18,'[1]MASTER LIST VEHICLE'!$C$4:$H$156,6,FALSE))</f>
        <v>ISUZU PANTHER</v>
      </c>
      <c r="E18" s="32">
        <v>120815</v>
      </c>
      <c r="F18" s="34" t="str">
        <f t="shared" si="0"/>
        <v>DEXLITE</v>
      </c>
      <c r="G18" s="35" t="str">
        <f>IF(C18="","",VLOOKUP(C18,'[1]MASTER LIST VEHICLE'!$C$4:$Q$156,15,FALSE))</f>
        <v>FINANCE &amp; CONTRACT MANAGEMENT</v>
      </c>
      <c r="H18" s="36">
        <v>7</v>
      </c>
      <c r="I18" s="37">
        <v>43759</v>
      </c>
      <c r="J18" s="38">
        <v>300000</v>
      </c>
      <c r="K18" s="39">
        <f t="shared" si="1"/>
        <v>28.846153846153847</v>
      </c>
      <c r="L18" s="40" t="str">
        <f>IF(C18="","",VLOOKUP(C18,'[1]MASTER LIST VEHICLE'!$C$4:$AD$154,28,FALSE))</f>
        <v>7000003617/10C0299KB</v>
      </c>
    </row>
    <row r="19" spans="2:12" s="4" customFormat="1" ht="15" x14ac:dyDescent="0.25">
      <c r="B19" s="31">
        <v>14</v>
      </c>
      <c r="C19" s="32" t="s">
        <v>35</v>
      </c>
      <c r="D19" s="33" t="str">
        <f>IF(C19="","",VLOOKUP(C19,'[1]MASTER LIST VEHICLE'!$C$4:$H$156,6,FALSE))</f>
        <v>TOYOTA FORTUNER</v>
      </c>
      <c r="E19" s="32">
        <v>18505</v>
      </c>
      <c r="F19" s="34" t="str">
        <f t="shared" si="0"/>
        <v>DEXLITE</v>
      </c>
      <c r="G19" s="35" t="str">
        <f>IF(C19="","",VLOOKUP(C19,'[1]MASTER LIST VEHICLE'!$C$4:$Q$156,15,FALSE))</f>
        <v>MANAGEMENT</v>
      </c>
      <c r="H19" s="32">
        <v>8</v>
      </c>
      <c r="I19" s="37">
        <v>43760</v>
      </c>
      <c r="J19" s="42">
        <v>350000</v>
      </c>
      <c r="K19" s="39">
        <f t="shared" si="1"/>
        <v>33.653846153846153</v>
      </c>
      <c r="L19" s="40" t="str">
        <f>IF(C19="","",VLOOKUP(C19,'[1]MASTER LIST VEHICLE'!$C$4:$AD$154,28,FALSE))</f>
        <v>7000003617/10C0299JA</v>
      </c>
    </row>
    <row r="20" spans="2:12" s="4" customFormat="1" ht="15" x14ac:dyDescent="0.25">
      <c r="B20" s="31">
        <v>15</v>
      </c>
      <c r="C20" s="32" t="s">
        <v>11</v>
      </c>
      <c r="D20" s="33" t="str">
        <f>IF(C20="","",VLOOKUP(C20,'[1]MASTER LIST VEHICLE'!$C$4:$H$156,6,FALSE))</f>
        <v>TOYOTA FORTUNER</v>
      </c>
      <c r="E20" s="32">
        <v>96177</v>
      </c>
      <c r="F20" s="34" t="str">
        <f t="shared" si="0"/>
        <v>DEXLITE</v>
      </c>
      <c r="G20" s="35" t="str">
        <f>IF(C20="","",VLOOKUP(C20,'[1]MASTER LIST VEHICLE'!$C$4:$Q$156,15,FALSE))</f>
        <v>MANAGEMENT</v>
      </c>
      <c r="H20" s="36">
        <v>9</v>
      </c>
      <c r="I20" s="37">
        <v>43760</v>
      </c>
      <c r="J20" s="38">
        <v>400000</v>
      </c>
      <c r="K20" s="39">
        <f t="shared" si="1"/>
        <v>38.46153846153846</v>
      </c>
      <c r="L20" s="40" t="str">
        <f>IF(C20="","",VLOOKUP(C20,'[1]MASTER LIST VEHICLE'!$C$4:$AD$154,28,FALSE))</f>
        <v>7000003617/10C0299JA</v>
      </c>
    </row>
    <row r="21" spans="2:12" s="4" customFormat="1" ht="15" x14ac:dyDescent="0.25">
      <c r="B21" s="31">
        <v>16</v>
      </c>
      <c r="C21" s="32" t="s">
        <v>20</v>
      </c>
      <c r="D21" s="33" t="str">
        <f>IF(C21="","",VLOOKUP(C21,'[1]MASTER LIST VEHICLE'!$C$4:$H$156,6,FALSE))</f>
        <v>ISUZU PANTHER</v>
      </c>
      <c r="E21" s="32">
        <v>112422</v>
      </c>
      <c r="F21" s="34" t="str">
        <f t="shared" si="0"/>
        <v>DEXLITE</v>
      </c>
      <c r="G21" s="35" t="str">
        <f>IF(C21="","",VLOOKUP(C21,'[1]MASTER LIST VEHICLE'!$C$4:$Q$156,15,FALSE))</f>
        <v>PARTS OPERATION &amp; DISTRIBUTION LOBU</v>
      </c>
      <c r="H21" s="32">
        <v>10</v>
      </c>
      <c r="I21" s="37">
        <v>43760</v>
      </c>
      <c r="J21" s="38">
        <v>300000</v>
      </c>
      <c r="K21" s="39">
        <f t="shared" si="1"/>
        <v>28.846153846153847</v>
      </c>
      <c r="L21" s="40" t="str">
        <f>IF(C21="","",VLOOKUP(C21,'[1]MASTER LIST VEHICLE'!$C$4:$AD$154,28,FALSE))</f>
        <v>7000003617/10C0230HY</v>
      </c>
    </row>
    <row r="22" spans="2:12" s="4" customFormat="1" ht="15" x14ac:dyDescent="0.25">
      <c r="B22" s="31">
        <v>17</v>
      </c>
      <c r="C22" s="32" t="s">
        <v>52</v>
      </c>
      <c r="D22" s="33" t="str">
        <f>IF(C22="","",VLOOKUP(C22,'[1]MASTER LIST VEHICLE'!$C$4:$H$156,6,FALSE))</f>
        <v>TOYOTA KIJANG</v>
      </c>
      <c r="E22" s="32">
        <v>304433</v>
      </c>
      <c r="F22" s="34" t="str">
        <f t="shared" si="0"/>
        <v>DEXLITE</v>
      </c>
      <c r="G22" s="35" t="str">
        <f>IF(C22="","",VLOOKUP(C22,'[1]MASTER LIST VEHICLE'!$C$4:$Q$156,15,FALSE))</f>
        <v>HC &amp; SUPPORT SERVICES</v>
      </c>
      <c r="H22" s="36">
        <v>11</v>
      </c>
      <c r="I22" s="37">
        <v>43760</v>
      </c>
      <c r="J22" s="42">
        <v>250000</v>
      </c>
      <c r="K22" s="39">
        <f t="shared" si="1"/>
        <v>24.03846153846154</v>
      </c>
      <c r="L22" s="40" t="str">
        <f>IF(C22="","",VLOOKUP(C22,'[1]MASTER LIST VEHICLE'!$C$4:$AD$154,28,FALSE))</f>
        <v>7000003617/10C0299JO</v>
      </c>
    </row>
    <row r="23" spans="2:12" s="4" customFormat="1" ht="15" x14ac:dyDescent="0.25">
      <c r="B23" s="31">
        <v>18</v>
      </c>
      <c r="C23" s="32" t="s">
        <v>52</v>
      </c>
      <c r="D23" s="33" t="str">
        <f>IF(C23="","",VLOOKUP(C23,'[1]MASTER LIST VEHICLE'!$C$4:$H$156,6,FALSE))</f>
        <v>TOYOTA KIJANG</v>
      </c>
      <c r="E23" s="32"/>
      <c r="F23" s="34" t="str">
        <f t="shared" si="0"/>
        <v>DEXLITE</v>
      </c>
      <c r="G23" s="35" t="str">
        <f>IF(C23="","",VLOOKUP(C23,'[1]MASTER LIST VEHICLE'!$C$4:$Q$156,15,FALSE))</f>
        <v>HC &amp; SUPPORT SERVICES</v>
      </c>
      <c r="H23" s="32">
        <v>12</v>
      </c>
      <c r="I23" s="37">
        <v>43762</v>
      </c>
      <c r="J23" s="38">
        <v>300000</v>
      </c>
      <c r="K23" s="39">
        <f t="shared" si="1"/>
        <v>28.846153846153847</v>
      </c>
      <c r="L23" s="40" t="str">
        <f>IF(C23="","",VLOOKUP(C23,'[1]MASTER LIST VEHICLE'!$C$4:$AD$154,28,FALSE))</f>
        <v>7000003617/10C0299JO</v>
      </c>
    </row>
    <row r="24" spans="2:12" s="4" customFormat="1" ht="15" x14ac:dyDescent="0.25">
      <c r="B24" s="31">
        <v>19</v>
      </c>
      <c r="C24" s="32" t="s">
        <v>21</v>
      </c>
      <c r="D24" s="33" t="str">
        <f>IF(C24="","",VLOOKUP(C24,'[1]MASTER LIST VEHICLE'!$C$4:$H$156,6,FALSE))</f>
        <v>ISUZU PANTHER</v>
      </c>
      <c r="E24" s="32">
        <v>143477</v>
      </c>
      <c r="F24" s="34" t="str">
        <f t="shared" si="0"/>
        <v>DEXLITE</v>
      </c>
      <c r="G24" s="35" t="str">
        <f>IF(C24="","",VLOOKUP(C24,'[1]MASTER LIST VEHICLE'!$C$4:$Q$156,15,FALSE))</f>
        <v>HC &amp; SUPPORT SERVICES</v>
      </c>
      <c r="H24" s="36">
        <v>13</v>
      </c>
      <c r="I24" s="37">
        <v>43762</v>
      </c>
      <c r="J24" s="38">
        <v>350000</v>
      </c>
      <c r="K24" s="39">
        <f t="shared" si="1"/>
        <v>33.653846153846153</v>
      </c>
      <c r="L24" s="40" t="str">
        <f>IF(C24="","",VLOOKUP(C24,'[1]MASTER LIST VEHICLE'!$C$4:$AD$154,28,FALSE))</f>
        <v>7000003617/10C0299HV</v>
      </c>
    </row>
    <row r="25" spans="2:12" s="4" customFormat="1" ht="15" x14ac:dyDescent="0.25">
      <c r="B25" s="31">
        <v>20</v>
      </c>
      <c r="C25" s="32" t="s">
        <v>52</v>
      </c>
      <c r="D25" s="34" t="str">
        <f>IF(C25="","",VLOOKUP(C25,'[1]MASTER LIST VEHICLE'!$C$4:$H$156,6,FALSE))</f>
        <v>TOYOTA KIJANG</v>
      </c>
      <c r="E25" s="32">
        <v>305038</v>
      </c>
      <c r="F25" s="34" t="str">
        <f t="shared" si="0"/>
        <v>DEXLITE</v>
      </c>
      <c r="G25" s="35" t="str">
        <f>IF(C25="","",VLOOKUP(C25,'[1]MASTER LIST VEHICLE'!$C$4:$Q$156,15,FALSE))</f>
        <v>HC &amp; SUPPORT SERVICES</v>
      </c>
      <c r="H25" s="32">
        <v>14</v>
      </c>
      <c r="I25" s="37">
        <v>43764</v>
      </c>
      <c r="J25" s="42">
        <v>300000</v>
      </c>
      <c r="K25" s="39">
        <f t="shared" si="1"/>
        <v>28.846153846153847</v>
      </c>
      <c r="L25" s="40" t="str">
        <f>IF(C25="","",VLOOKUP(C25,'[1]MASTER LIST VEHICLE'!$C$4:$AD$154,28,FALSE))</f>
        <v>7000003617/10C0299JO</v>
      </c>
    </row>
    <row r="26" spans="2:12" s="4" customFormat="1" ht="15" x14ac:dyDescent="0.25">
      <c r="B26" s="31">
        <v>21</v>
      </c>
      <c r="C26" s="32" t="s">
        <v>13</v>
      </c>
      <c r="D26" s="34" t="str">
        <f>IF(C26="","",VLOOKUP(C26,'[1]MASTER LIST VEHICLE'!$C$4:$H$156,6,FALSE))</f>
        <v>ISUZU PANTHER</v>
      </c>
      <c r="E26" s="32"/>
      <c r="F26" s="34" t="str">
        <f t="shared" si="0"/>
        <v>DEXLITE</v>
      </c>
      <c r="G26" s="35" t="str">
        <f>IF(C26="","",VLOOKUP(C26,'[1]MASTER LIST VEHICLE'!$C$4:$Q$156,15,FALSE))</f>
        <v>FINANCE &amp; CONTRACT MANAGEMENT</v>
      </c>
      <c r="H26" s="36">
        <v>15</v>
      </c>
      <c r="I26" s="37">
        <v>43766</v>
      </c>
      <c r="J26" s="38">
        <v>350000</v>
      </c>
      <c r="K26" s="39">
        <f t="shared" si="1"/>
        <v>33.653846153846153</v>
      </c>
      <c r="L26" s="40" t="str">
        <f>IF(C26="","",VLOOKUP(C26,'[1]MASTER LIST VEHICLE'!$C$4:$AD$154,28,FALSE))</f>
        <v>7000003617/10C0299KB</v>
      </c>
    </row>
    <row r="27" spans="2:12" s="4" customFormat="1" ht="15" x14ac:dyDescent="0.25">
      <c r="B27" s="31">
        <v>22</v>
      </c>
      <c r="C27" s="32" t="s">
        <v>14</v>
      </c>
      <c r="D27" s="33" t="str">
        <f>IF(C27="","",VLOOKUP(C27,'[1]MASTER LIST VEHICLE'!$C$4:$H$156,6,FALSE))</f>
        <v>ISUZU PANTHER</v>
      </c>
      <c r="E27" s="32">
        <v>137835</v>
      </c>
      <c r="F27" s="34" t="str">
        <f t="shared" si="0"/>
        <v>DEXLITE</v>
      </c>
      <c r="G27" s="35" t="str">
        <f>IF(C27="","",VLOOKUP(C27,'[1]MASTER LIST VEHICLE'!$C$4:$Q$156,15,FALSE))</f>
        <v>CRC</v>
      </c>
      <c r="H27" s="32">
        <v>16</v>
      </c>
      <c r="I27" s="37">
        <v>43766</v>
      </c>
      <c r="J27" s="38">
        <v>300000</v>
      </c>
      <c r="K27" s="39">
        <f t="shared" si="1"/>
        <v>28.846153846153847</v>
      </c>
      <c r="L27" s="40" t="str">
        <f>IF(C27="","",VLOOKUP(C27,'[1]MASTER LIST VEHICLE'!$C$4:$AD$154,28,FALSE))</f>
        <v>7000003617/10C0299JO</v>
      </c>
    </row>
    <row r="28" spans="2:12" s="4" customFormat="1" ht="15" x14ac:dyDescent="0.25">
      <c r="B28" s="31">
        <v>23</v>
      </c>
      <c r="C28" s="32" t="s">
        <v>10</v>
      </c>
      <c r="D28" s="33" t="str">
        <f>IF(C28="","",VLOOKUP(C28,'[1]MASTER LIST VEHICLE'!$C$4:$H$156,6,FALSE))</f>
        <v>TOYOTA FORTUNER</v>
      </c>
      <c r="E28" s="32"/>
      <c r="F28" s="34" t="str">
        <f t="shared" si="0"/>
        <v>DEXLITE</v>
      </c>
      <c r="G28" s="35" t="str">
        <f>IF(C28="","",VLOOKUP(C28,'[1]MASTER LIST VEHICLE'!$C$4:$Q$156,15,FALSE))</f>
        <v>MANAGEMENT</v>
      </c>
      <c r="H28" s="36">
        <v>17</v>
      </c>
      <c r="I28" s="37">
        <v>43766</v>
      </c>
      <c r="J28" s="38">
        <v>500000</v>
      </c>
      <c r="K28" s="39">
        <f t="shared" si="1"/>
        <v>48.07692307692308</v>
      </c>
      <c r="L28" s="40" t="str">
        <f>IF(C28="","",VLOOKUP(C28,'[1]MASTER LIST VEHICLE'!$C$4:$AD$154,28,FALSE))</f>
        <v>7000003617/10C0299JO</v>
      </c>
    </row>
    <row r="29" spans="2:12" s="4" customFormat="1" ht="15" x14ac:dyDescent="0.25">
      <c r="B29" s="31">
        <v>24</v>
      </c>
      <c r="C29" s="32" t="s">
        <v>21</v>
      </c>
      <c r="D29" s="33" t="str">
        <f>IF(C29="","",VLOOKUP(C29,'[1]MASTER LIST VEHICLE'!$C$4:$H$156,6,FALSE))</f>
        <v>ISUZU PANTHER</v>
      </c>
      <c r="E29" s="32">
        <v>143938</v>
      </c>
      <c r="F29" s="34" t="str">
        <f t="shared" si="0"/>
        <v>DEXLITE</v>
      </c>
      <c r="G29" s="35" t="str">
        <f>IF(C29="","",VLOOKUP(C29,'[1]MASTER LIST VEHICLE'!$C$4:$Q$156,15,FALSE))</f>
        <v>HC &amp; SUPPORT SERVICES</v>
      </c>
      <c r="H29" s="32">
        <v>18</v>
      </c>
      <c r="I29" s="37">
        <v>43767</v>
      </c>
      <c r="J29" s="38">
        <v>300000</v>
      </c>
      <c r="K29" s="39">
        <f t="shared" si="1"/>
        <v>28.846153846153847</v>
      </c>
      <c r="L29" s="40" t="str">
        <f>IF(C29="","",VLOOKUP(C29,'[1]MASTER LIST VEHICLE'!$C$4:$AD$154,28,FALSE))</f>
        <v>7000003617/10C0299HV</v>
      </c>
    </row>
    <row r="30" spans="2:12" s="4" customFormat="1" ht="15" x14ac:dyDescent="0.25">
      <c r="B30" s="31">
        <v>25</v>
      </c>
      <c r="C30" s="32" t="s">
        <v>33</v>
      </c>
      <c r="D30" s="33" t="str">
        <f>IF(C30="","",VLOOKUP(C30,'[1]MASTER LIST VEHICLE'!$C$4:$H$156,6,FALSE))</f>
        <v>TOYOTA AVANZA</v>
      </c>
      <c r="E30" s="32">
        <v>2833</v>
      </c>
      <c r="F30" s="34" t="str">
        <f t="shared" si="0"/>
        <v>PERTALITE</v>
      </c>
      <c r="G30" s="35" t="str">
        <f>IF(C30="","",VLOOKUP(C30,'[1]MASTER LIST VEHICLE'!$C$4:$Q$156,15,FALSE))</f>
        <v>HC &amp; SUPPORT SERVICES</v>
      </c>
      <c r="H30" s="36">
        <v>19</v>
      </c>
      <c r="I30" s="37">
        <v>43767</v>
      </c>
      <c r="J30" s="38">
        <v>350000</v>
      </c>
      <c r="K30" s="39">
        <f t="shared" si="1"/>
        <v>44.585987261146499</v>
      </c>
      <c r="L30" s="40" t="str">
        <f>IF(C30="","",VLOOKUP(C30,'[1]MASTER LIST VEHICLE'!$C$4:$AD$154,28,FALSE))</f>
        <v>7000003617/10C0299JB</v>
      </c>
    </row>
    <row r="31" spans="2:12" s="4" customFormat="1" ht="15" x14ac:dyDescent="0.25">
      <c r="B31" s="31">
        <v>26</v>
      </c>
      <c r="C31" s="32" t="s">
        <v>52</v>
      </c>
      <c r="D31" s="33" t="str">
        <f>IF(C31="","",VLOOKUP(C31,'[1]MASTER LIST VEHICLE'!$C$4:$H$156,6,FALSE))</f>
        <v>TOYOTA KIJANG</v>
      </c>
      <c r="E31" s="32">
        <v>305459</v>
      </c>
      <c r="F31" s="34" t="str">
        <f t="shared" si="0"/>
        <v>DEXLITE</v>
      </c>
      <c r="G31" s="35" t="str">
        <f>IF(C31="","",VLOOKUP(C31,'[1]MASTER LIST VEHICLE'!$C$4:$Q$156,15,FALSE))</f>
        <v>HC &amp; SUPPORT SERVICES</v>
      </c>
      <c r="H31" s="32">
        <v>20</v>
      </c>
      <c r="I31" s="37">
        <v>43767</v>
      </c>
      <c r="J31" s="38">
        <v>400000</v>
      </c>
      <c r="K31" s="39">
        <f t="shared" si="1"/>
        <v>38.46153846153846</v>
      </c>
      <c r="L31" s="40" t="str">
        <f>IF(C31="","",VLOOKUP(C31,'[1]MASTER LIST VEHICLE'!$C$4:$AD$154,28,FALSE))</f>
        <v>7000003617/10C0299JO</v>
      </c>
    </row>
    <row r="32" spans="2:12" s="4" customFormat="1" ht="15" x14ac:dyDescent="0.25">
      <c r="B32" s="31">
        <v>27</v>
      </c>
      <c r="C32" s="32" t="s">
        <v>14</v>
      </c>
      <c r="D32" s="33" t="str">
        <f>IF(C32="","",VLOOKUP(C32,'[1]MASTER LIST VEHICLE'!$C$4:$H$156,6,FALSE))</f>
        <v>ISUZU PANTHER</v>
      </c>
      <c r="E32" s="32">
        <v>138084</v>
      </c>
      <c r="F32" s="34" t="str">
        <f t="shared" si="0"/>
        <v>DEXLITE</v>
      </c>
      <c r="G32" s="35" t="str">
        <f>IF(C32="","",VLOOKUP(C32,'[1]MASTER LIST VEHICLE'!$C$4:$Q$156,15,FALSE))</f>
        <v>CRC</v>
      </c>
      <c r="H32" s="36">
        <v>21</v>
      </c>
      <c r="I32" s="37">
        <v>43767</v>
      </c>
      <c r="J32" s="42">
        <v>300000</v>
      </c>
      <c r="K32" s="39">
        <f t="shared" si="1"/>
        <v>28.846153846153847</v>
      </c>
      <c r="L32" s="40" t="str">
        <f>IF(C32="","",VLOOKUP(C32,'[1]MASTER LIST VEHICLE'!$C$4:$AD$154,28,FALSE))</f>
        <v>7000003617/10C0299JO</v>
      </c>
    </row>
    <row r="33" spans="2:12" s="4" customFormat="1" ht="15" x14ac:dyDescent="0.25">
      <c r="B33" s="31">
        <v>28</v>
      </c>
      <c r="C33" s="32" t="s">
        <v>20</v>
      </c>
      <c r="D33" s="33" t="str">
        <f>IF(C33="","",VLOOKUP(C33,'[1]MASTER LIST VEHICLE'!$C$4:$H$156,6,FALSE))</f>
        <v>ISUZU PANTHER</v>
      </c>
      <c r="E33" s="32">
        <v>112970</v>
      </c>
      <c r="F33" s="34" t="str">
        <f t="shared" si="0"/>
        <v>DEXLITE</v>
      </c>
      <c r="G33" s="35" t="str">
        <f>IF(C33="","",VLOOKUP(C33,'[1]MASTER LIST VEHICLE'!$C$4:$Q$156,15,FALSE))</f>
        <v>PARTS OPERATION &amp; DISTRIBUTION LOBU</v>
      </c>
      <c r="H33" s="32">
        <v>22</v>
      </c>
      <c r="I33" s="37">
        <v>43768</v>
      </c>
      <c r="J33" s="38">
        <v>350000</v>
      </c>
      <c r="K33" s="39">
        <f t="shared" si="1"/>
        <v>33.653846153846153</v>
      </c>
      <c r="L33" s="40" t="str">
        <f>IF(C33="","",VLOOKUP(C33,'[1]MASTER LIST VEHICLE'!$C$4:$AD$154,28,FALSE))</f>
        <v>7000003617/10C0230HY</v>
      </c>
    </row>
    <row r="34" spans="2:12" s="4" customFormat="1" ht="15" x14ac:dyDescent="0.25">
      <c r="B34" s="31">
        <v>29</v>
      </c>
      <c r="C34" s="32" t="s">
        <v>11</v>
      </c>
      <c r="D34" s="33" t="str">
        <f>IF(C34="","",VLOOKUP(C34,'[1]MASTER LIST VEHICLE'!$C$4:$H$156,6,FALSE))</f>
        <v>TOYOTA FORTUNER</v>
      </c>
      <c r="E34" s="32">
        <v>96934</v>
      </c>
      <c r="F34" s="34" t="str">
        <f t="shared" si="0"/>
        <v>DEXLITE</v>
      </c>
      <c r="G34" s="35" t="str">
        <f>IF(C34="","",VLOOKUP(C34,'[1]MASTER LIST VEHICLE'!$C$4:$Q$156,15,FALSE))</f>
        <v>MANAGEMENT</v>
      </c>
      <c r="H34" s="36">
        <v>23</v>
      </c>
      <c r="I34" s="37">
        <v>43769</v>
      </c>
      <c r="J34" s="42">
        <v>350000</v>
      </c>
      <c r="K34" s="39">
        <f t="shared" si="1"/>
        <v>33.653846153846153</v>
      </c>
      <c r="L34" s="40" t="str">
        <f>IF(C34="","",VLOOKUP(C34,'[1]MASTER LIST VEHICLE'!$C$4:$AD$154,28,FALSE))</f>
        <v>7000003617/10C0299JA</v>
      </c>
    </row>
    <row r="35" spans="2:12" s="4" customFormat="1" ht="15" hidden="1" x14ac:dyDescent="0.25">
      <c r="B35" s="34">
        <v>31</v>
      </c>
      <c r="C35" s="32"/>
      <c r="D35" s="33" t="str">
        <f>IF(C35="","",VLOOKUP(C35,'[1]MASTER LIST VEHICLE'!$C$4:$H$156,6,FALSE))</f>
        <v/>
      </c>
      <c r="E35" s="32"/>
      <c r="F35" s="34" t="str">
        <f t="shared" si="0"/>
        <v/>
      </c>
      <c r="G35" s="35" t="str">
        <f>IF(C35="","",VLOOKUP(C35,'[1]MASTER LIST VEHICLE'!$C$4:$Q$156,15,FALSE))</f>
        <v/>
      </c>
      <c r="H35" s="36"/>
      <c r="I35" s="37"/>
      <c r="J35" s="38"/>
      <c r="K35" s="39" t="str">
        <f t="shared" si="1"/>
        <v/>
      </c>
      <c r="L35" s="40" t="str">
        <f>IF(C35="","",VLOOKUP(C35,'[1]MASTER LIST VEHICLE'!$C$4:$AD$154,28,FALSE))</f>
        <v/>
      </c>
    </row>
    <row r="36" spans="2:12" s="4" customFormat="1" ht="15" hidden="1" x14ac:dyDescent="0.25">
      <c r="B36" s="34">
        <v>32</v>
      </c>
      <c r="C36" s="32"/>
      <c r="D36" s="33" t="str">
        <f>IF(C36="","",VLOOKUP(C36,'[1]MASTER LIST VEHICLE'!$C$4:$H$156,6,FALSE))</f>
        <v/>
      </c>
      <c r="E36" s="32"/>
      <c r="F36" s="34" t="str">
        <f t="shared" si="0"/>
        <v/>
      </c>
      <c r="G36" s="35" t="str">
        <f>IF(C36="","",VLOOKUP(C36,'[1]MASTER LIST VEHICLE'!$C$4:$Q$156,15,FALSE))</f>
        <v/>
      </c>
      <c r="H36" s="32"/>
      <c r="I36" s="37"/>
      <c r="J36" s="42"/>
      <c r="K36" s="39" t="str">
        <f t="shared" si="1"/>
        <v/>
      </c>
      <c r="L36" s="40" t="str">
        <f>IF(C36="","",VLOOKUP(C36,'[1]MASTER LIST VEHICLE'!$C$4:$AD$154,28,FALSE))</f>
        <v/>
      </c>
    </row>
    <row r="37" spans="2:12" s="4" customFormat="1" ht="15" hidden="1" x14ac:dyDescent="0.25">
      <c r="B37" s="34">
        <v>33</v>
      </c>
      <c r="C37" s="41"/>
      <c r="D37" s="33" t="str">
        <f>IF(C37="","",VLOOKUP(C37,'[1]MASTER LIST VEHICLE'!$C$4:$H$156,6,FALSE))</f>
        <v/>
      </c>
      <c r="E37" s="32"/>
      <c r="F37" s="34" t="str">
        <f t="shared" si="0"/>
        <v/>
      </c>
      <c r="G37" s="35" t="str">
        <f>IF(C37="","",VLOOKUP(C37,'[1]MASTER LIST VEHICLE'!$C$4:$Q$156,15,FALSE))</f>
        <v/>
      </c>
      <c r="H37" s="32"/>
      <c r="I37" s="37"/>
      <c r="J37" s="38"/>
      <c r="K37" s="39" t="str">
        <f t="shared" si="1"/>
        <v/>
      </c>
      <c r="L37" s="40" t="str">
        <f>IF(C37="","",VLOOKUP(C37,'[1]MASTER LIST VEHICLE'!$C$4:$AD$154,28,FALSE))</f>
        <v/>
      </c>
    </row>
    <row r="38" spans="2:12" s="4" customFormat="1" ht="15" hidden="1" x14ac:dyDescent="0.25">
      <c r="B38" s="34">
        <v>34</v>
      </c>
      <c r="C38" s="32"/>
      <c r="D38" s="33" t="str">
        <f>IF(C38="","",VLOOKUP(C38,'[1]MASTER LIST VEHICLE'!$C$4:$H$156,6,FALSE))</f>
        <v/>
      </c>
      <c r="E38" s="32"/>
      <c r="F38" s="34" t="str">
        <f t="shared" si="0"/>
        <v/>
      </c>
      <c r="G38" s="35" t="str">
        <f>IF(C38="","",VLOOKUP(C38,'[1]MASTER LIST VEHICLE'!$C$4:$Q$156,15,FALSE))</f>
        <v/>
      </c>
      <c r="H38" s="36"/>
      <c r="I38" s="37"/>
      <c r="J38" s="38"/>
      <c r="K38" s="39" t="str">
        <f t="shared" si="1"/>
        <v/>
      </c>
      <c r="L38" s="40" t="str">
        <f>IF(C38="","",VLOOKUP(C38,'[1]MASTER LIST VEHICLE'!$C$4:$AD$154,28,FALSE))</f>
        <v/>
      </c>
    </row>
    <row r="39" spans="2:12" s="4" customFormat="1" ht="15" hidden="1" x14ac:dyDescent="0.25">
      <c r="B39" s="34">
        <v>35</v>
      </c>
      <c r="C39" s="32"/>
      <c r="D39" s="33" t="str">
        <f>IF(C39="","",VLOOKUP(C39,'[1]MASTER LIST VEHICLE'!$C$4:$H$156,6,FALSE))</f>
        <v/>
      </c>
      <c r="E39" s="32"/>
      <c r="F39" s="34" t="str">
        <f t="shared" si="0"/>
        <v/>
      </c>
      <c r="G39" s="35" t="str">
        <f>IF(C39="","",VLOOKUP(C39,'[1]MASTER LIST VEHICLE'!$C$4:$Q$156,15,FALSE))</f>
        <v/>
      </c>
      <c r="H39" s="32"/>
      <c r="I39" s="37"/>
      <c r="J39" s="42"/>
      <c r="K39" s="39" t="str">
        <f t="shared" si="1"/>
        <v/>
      </c>
      <c r="L39" s="40" t="str">
        <f>IF(C39="","",VLOOKUP(C39,'[1]MASTER LIST VEHICLE'!$C$4:$AD$154,28,FALSE))</f>
        <v/>
      </c>
    </row>
    <row r="40" spans="2:12" s="4" customFormat="1" ht="15" hidden="1" x14ac:dyDescent="0.25">
      <c r="B40" s="34">
        <v>36</v>
      </c>
      <c r="C40" s="32"/>
      <c r="D40" s="34" t="str">
        <f>IF(C40="","",VLOOKUP(C40,'[1]MASTER LIST VEHICLE'!$C$4:$H$156,6,FALSE))</f>
        <v/>
      </c>
      <c r="E40" s="32"/>
      <c r="F40" s="34" t="str">
        <f t="shared" si="0"/>
        <v/>
      </c>
      <c r="G40" s="35" t="str">
        <f>IF(C40="","",VLOOKUP(C40,'[1]MASTER LIST VEHICLE'!$C$4:$Q$156,15,FALSE))</f>
        <v/>
      </c>
      <c r="H40" s="36"/>
      <c r="I40" s="37"/>
      <c r="J40" s="38"/>
      <c r="K40" s="39" t="str">
        <f t="shared" si="1"/>
        <v/>
      </c>
      <c r="L40" s="40" t="str">
        <f>IF(C40="","",VLOOKUP(C40,'[1]MASTER LIST VEHICLE'!$C$4:$AD$154,28,FALSE))</f>
        <v/>
      </c>
    </row>
    <row r="41" spans="2:12" s="4" customFormat="1" ht="15" hidden="1" x14ac:dyDescent="0.25">
      <c r="B41" s="34">
        <v>37</v>
      </c>
      <c r="C41" s="32"/>
      <c r="D41" s="34" t="str">
        <f>IF(C41="","",VLOOKUP(C41,'[1]MASTER LIST VEHICLE'!$C$4:$H$156,6,FALSE))</f>
        <v/>
      </c>
      <c r="E41" s="32"/>
      <c r="F41" s="34" t="str">
        <f t="shared" si="0"/>
        <v/>
      </c>
      <c r="G41" s="35" t="str">
        <f>IF(C41="","",VLOOKUP(C41,'[1]MASTER LIST VEHICLE'!$C$4:$Q$156,15,FALSE))</f>
        <v/>
      </c>
      <c r="H41" s="32"/>
      <c r="I41" s="37"/>
      <c r="J41" s="38"/>
      <c r="K41" s="39" t="str">
        <f t="shared" si="1"/>
        <v/>
      </c>
      <c r="L41" s="40" t="str">
        <f>IF(C41="","",VLOOKUP(C41,'[1]MASTER LIST VEHICLE'!$C$4:$AD$154,28,FALSE))</f>
        <v/>
      </c>
    </row>
    <row r="42" spans="2:12" s="4" customFormat="1" ht="15" hidden="1" x14ac:dyDescent="0.25">
      <c r="B42" s="34">
        <v>38</v>
      </c>
      <c r="C42" s="32"/>
      <c r="D42" s="33" t="str">
        <f>IF(C42="","",VLOOKUP(C42,'[1]MASTER LIST VEHICLE'!$C$4:$H$156,6,FALSE))</f>
        <v/>
      </c>
      <c r="E42" s="32"/>
      <c r="F42" s="34" t="str">
        <f t="shared" si="0"/>
        <v/>
      </c>
      <c r="G42" s="35" t="str">
        <f>IF(C42="","",VLOOKUP(C42,'[1]MASTER LIST VEHICLE'!$C$4:$Q$156,15,FALSE))</f>
        <v/>
      </c>
      <c r="H42" s="36"/>
      <c r="I42" s="37"/>
      <c r="J42" s="42"/>
      <c r="K42" s="39" t="str">
        <f t="shared" si="1"/>
        <v/>
      </c>
      <c r="L42" s="40" t="str">
        <f>IF(C42="","",VLOOKUP(C42,'[1]MASTER LIST VEHICLE'!$C$4:$AD$154,28,FALSE))</f>
        <v/>
      </c>
    </row>
    <row r="43" spans="2:12" s="4" customFormat="1" ht="15" hidden="1" x14ac:dyDescent="0.25">
      <c r="B43" s="34">
        <v>39</v>
      </c>
      <c r="C43" s="41"/>
      <c r="D43" s="33" t="str">
        <f>IF(C43="","",VLOOKUP(C43,'[1]MASTER LIST VEHICLE'!$C$4:$H$156,6,FALSE))</f>
        <v/>
      </c>
      <c r="E43" s="32"/>
      <c r="F43" s="34" t="str">
        <f t="shared" si="0"/>
        <v/>
      </c>
      <c r="G43" s="35" t="str">
        <f>IF(C43="","",VLOOKUP(C43,'[1]MASTER LIST VEHICLE'!$C$4:$Q$156,15,FALSE))</f>
        <v/>
      </c>
      <c r="H43" s="32"/>
      <c r="I43" s="37"/>
      <c r="J43" s="38"/>
      <c r="K43" s="39" t="str">
        <f t="shared" si="1"/>
        <v/>
      </c>
      <c r="L43" s="40" t="str">
        <f>IF(C43="","",VLOOKUP(C43,'[1]MASTER LIST VEHICLE'!$C$4:$AD$154,28,FALSE))</f>
        <v/>
      </c>
    </row>
    <row r="44" spans="2:12" s="4" customFormat="1" ht="15" hidden="1" x14ac:dyDescent="0.25">
      <c r="B44" s="34">
        <v>40</v>
      </c>
      <c r="C44" s="32"/>
      <c r="D44" s="33" t="str">
        <f>IF(C44="","",VLOOKUP(C44,'[1]MASTER LIST VEHICLE'!$C$4:$H$156,6,FALSE))</f>
        <v/>
      </c>
      <c r="E44" s="32"/>
      <c r="F44" s="34" t="str">
        <f t="shared" si="0"/>
        <v/>
      </c>
      <c r="G44" s="35" t="str">
        <f>IF(C44="","",VLOOKUP(C44,'[1]MASTER LIST VEHICLE'!$C$4:$Q$156,15,FALSE))</f>
        <v/>
      </c>
      <c r="H44" s="36"/>
      <c r="I44" s="37"/>
      <c r="J44" s="42"/>
      <c r="K44" s="39" t="str">
        <f t="shared" si="1"/>
        <v/>
      </c>
      <c r="L44" s="40" t="str">
        <f>IF(C44="","",VLOOKUP(C44,'[1]MASTER LIST VEHICLE'!$C$4:$AD$154,28,FALSE))</f>
        <v/>
      </c>
    </row>
    <row r="45" spans="2:12" s="4" customFormat="1" ht="15" hidden="1" x14ac:dyDescent="0.25">
      <c r="B45" s="34">
        <v>41</v>
      </c>
      <c r="C45" s="32"/>
      <c r="D45" s="33" t="str">
        <f>IF(C45="","",VLOOKUP(C45,'[1]MASTER LIST VEHICLE'!$C$4:$H$156,6,FALSE))</f>
        <v/>
      </c>
      <c r="E45" s="32"/>
      <c r="F45" s="34" t="str">
        <f t="shared" si="0"/>
        <v/>
      </c>
      <c r="G45" s="35" t="str">
        <f>IF(C45="","",VLOOKUP(C45,'[1]MASTER LIST VEHICLE'!$C$4:$Q$156,15,FALSE))</f>
        <v/>
      </c>
      <c r="H45" s="32"/>
      <c r="I45" s="37"/>
      <c r="J45" s="38"/>
      <c r="K45" s="39" t="str">
        <f t="shared" si="1"/>
        <v/>
      </c>
      <c r="L45" s="40" t="str">
        <f>IF(C45="","",VLOOKUP(C45,'[1]MASTER LIST VEHICLE'!$C$4:$AD$154,28,FALSE))</f>
        <v/>
      </c>
    </row>
    <row r="46" spans="2:12" s="4" customFormat="1" ht="15" hidden="1" x14ac:dyDescent="0.25">
      <c r="B46" s="34">
        <v>42</v>
      </c>
      <c r="C46" s="32"/>
      <c r="D46" s="34" t="str">
        <f>IF(C46="","",VLOOKUP(C46,'[1]MASTER LIST VEHICLE'!$C$4:$H$156,6,FALSE))</f>
        <v/>
      </c>
      <c r="E46" s="32"/>
      <c r="F46" s="34" t="str">
        <f t="shared" si="0"/>
        <v/>
      </c>
      <c r="G46" s="35" t="str">
        <f>IF(C46="","",VLOOKUP(C46,'[1]MASTER LIST VEHICLE'!$C$4:$Q$156,15,FALSE))</f>
        <v/>
      </c>
      <c r="H46" s="36"/>
      <c r="I46" s="37"/>
      <c r="J46" s="38"/>
      <c r="K46" s="39" t="str">
        <f t="shared" si="1"/>
        <v/>
      </c>
      <c r="L46" s="40" t="str">
        <f>IF(C46="","",VLOOKUP(C46,'[1]MASTER LIST VEHICLE'!$C$4:$AD$154,28,FALSE))</f>
        <v/>
      </c>
    </row>
    <row r="47" spans="2:12" ht="15" hidden="1" x14ac:dyDescent="0.25">
      <c r="B47" s="34">
        <v>43</v>
      </c>
      <c r="C47" s="32"/>
      <c r="D47" s="33" t="str">
        <f>IF(C47="","",VLOOKUP(C47,'[1]MASTER LIST VEHICLE'!$C$4:$H$156,6,FALSE))</f>
        <v/>
      </c>
      <c r="E47" s="32"/>
      <c r="F47" s="34" t="str">
        <f t="shared" si="0"/>
        <v/>
      </c>
      <c r="G47" s="35" t="str">
        <f>IF(C47="","",VLOOKUP(C47,'[1]MASTER LIST VEHICLE'!$C$4:$Q$156,15,FALSE))</f>
        <v/>
      </c>
      <c r="H47" s="36"/>
      <c r="I47" s="37"/>
      <c r="J47" s="38"/>
      <c r="K47" s="39" t="str">
        <f t="shared" si="1"/>
        <v/>
      </c>
      <c r="L47" s="40" t="str">
        <f>IF(C47="","",VLOOKUP(C47,'[1]MASTER LIST VEHICLE'!$C$4:$AD$154,28,FALSE))</f>
        <v/>
      </c>
    </row>
    <row r="48" spans="2:12" ht="15" hidden="1" x14ac:dyDescent="0.25">
      <c r="B48" s="34">
        <v>44</v>
      </c>
      <c r="C48" s="32"/>
      <c r="D48" s="33" t="str">
        <f>IF(C48="","",VLOOKUP(C48,'[1]MASTER LIST VEHICLE'!$C$4:$H$156,6,FALSE))</f>
        <v/>
      </c>
      <c r="E48" s="32"/>
      <c r="F48" s="34" t="str">
        <f t="shared" si="0"/>
        <v/>
      </c>
      <c r="G48" s="35" t="str">
        <f>IF(C48="","",VLOOKUP(C48,'[1]MASTER LIST VEHICLE'!$C$4:$Q$156,15,FALSE))</f>
        <v/>
      </c>
      <c r="H48" s="36"/>
      <c r="I48" s="37"/>
      <c r="J48" s="38"/>
      <c r="K48" s="39" t="str">
        <f t="shared" si="1"/>
        <v/>
      </c>
      <c r="L48" s="40" t="str">
        <f>IF(C48="","",VLOOKUP(C48,'[1]MASTER LIST VEHICLE'!$C$4:$AD$154,28,FALSE))</f>
        <v/>
      </c>
    </row>
    <row r="49" spans="2:12" ht="15" hidden="1" x14ac:dyDescent="0.25">
      <c r="B49" s="34">
        <v>45</v>
      </c>
      <c r="C49" s="32"/>
      <c r="D49" s="33" t="str">
        <f>IF(C49="","",VLOOKUP(C49,'[1]MASTER LIST VEHICLE'!$C$4:$H$156,6,FALSE))</f>
        <v/>
      </c>
      <c r="E49" s="32"/>
      <c r="F49" s="34" t="str">
        <f t="shared" si="0"/>
        <v/>
      </c>
      <c r="G49" s="35" t="str">
        <f>IF(C49="","",VLOOKUP(C49,'[1]MASTER LIST VEHICLE'!$C$4:$Q$156,15,FALSE))</f>
        <v/>
      </c>
      <c r="H49" s="36"/>
      <c r="I49" s="37"/>
      <c r="J49" s="38"/>
      <c r="K49" s="39" t="str">
        <f t="shared" si="1"/>
        <v/>
      </c>
      <c r="L49" s="40" t="str">
        <f>IF(C49="","",VLOOKUP(C49,'[1]MASTER LIST VEHICLE'!$C$4:$AD$154,28,FALSE))</f>
        <v/>
      </c>
    </row>
    <row r="50" spans="2:12" ht="15" hidden="1" x14ac:dyDescent="0.25">
      <c r="B50" s="34">
        <v>46</v>
      </c>
      <c r="C50" s="32"/>
      <c r="D50" s="33" t="str">
        <f>IF(C50="","",VLOOKUP(C50,'[1]MASTER LIST VEHICLE'!$C$4:$H$156,6,FALSE))</f>
        <v/>
      </c>
      <c r="E50" s="32"/>
      <c r="F50" s="34" t="str">
        <f t="shared" si="0"/>
        <v/>
      </c>
      <c r="G50" s="35" t="str">
        <f>IF(C50="","",VLOOKUP(C50,'[1]MASTER LIST VEHICLE'!$C$4:$Q$156,15,FALSE))</f>
        <v/>
      </c>
      <c r="H50" s="36"/>
      <c r="I50" s="37"/>
      <c r="J50" s="38"/>
      <c r="K50" s="39" t="str">
        <f t="shared" si="1"/>
        <v/>
      </c>
      <c r="L50" s="40" t="str">
        <f>IF(C50="","",VLOOKUP(C50,'[1]MASTER LIST VEHICLE'!$C$4:$AD$154,28,FALSE))</f>
        <v/>
      </c>
    </row>
    <row r="51" spans="2:12" ht="15" hidden="1" x14ac:dyDescent="0.25">
      <c r="B51" s="34">
        <v>47</v>
      </c>
      <c r="C51" s="32"/>
      <c r="D51" s="33" t="str">
        <f>IF(C51="","",VLOOKUP(C51,'[1]MASTER LIST VEHICLE'!$C$4:$H$156,6,FALSE))</f>
        <v/>
      </c>
      <c r="E51" s="32"/>
      <c r="F51" s="34" t="str">
        <f t="shared" si="0"/>
        <v/>
      </c>
      <c r="G51" s="35" t="str">
        <f>IF(C51="","",VLOOKUP(C51,'[1]MASTER LIST VEHICLE'!$C$4:$Q$156,15,FALSE))</f>
        <v/>
      </c>
      <c r="H51" s="36"/>
      <c r="I51" s="37"/>
      <c r="J51" s="38"/>
      <c r="K51" s="39" t="str">
        <f t="shared" si="1"/>
        <v/>
      </c>
      <c r="L51" s="40" t="str">
        <f>IF(C51="","",VLOOKUP(C51,'[1]MASTER LIST VEHICLE'!$C$4:$AD$154,28,FALSE))</f>
        <v/>
      </c>
    </row>
    <row r="52" spans="2:12" ht="15" hidden="1" x14ac:dyDescent="0.25">
      <c r="B52" s="34">
        <v>48</v>
      </c>
      <c r="C52" s="32"/>
      <c r="D52" s="33" t="str">
        <f>IF(C52="","",VLOOKUP(C52,'[1]MASTER LIST VEHICLE'!$C$4:$H$156,6,FALSE))</f>
        <v/>
      </c>
      <c r="E52" s="32"/>
      <c r="F52" s="34" t="str">
        <f t="shared" si="0"/>
        <v/>
      </c>
      <c r="G52" s="35" t="str">
        <f>IF(C52="","",VLOOKUP(C52,'[1]MASTER LIST VEHICLE'!$C$4:$Q$156,15,FALSE))</f>
        <v/>
      </c>
      <c r="H52" s="36"/>
      <c r="I52" s="37"/>
      <c r="J52" s="38"/>
      <c r="K52" s="39" t="str">
        <f t="shared" si="1"/>
        <v/>
      </c>
      <c r="L52" s="40" t="str">
        <f>IF(C52="","",VLOOKUP(C52,'[1]MASTER LIST VEHICLE'!$C$4:$AD$154,28,FALSE))</f>
        <v/>
      </c>
    </row>
    <row r="53" spans="2:12" ht="15" hidden="1" x14ac:dyDescent="0.25">
      <c r="B53" s="34"/>
      <c r="C53" s="32"/>
      <c r="D53" s="33"/>
      <c r="E53" s="32"/>
      <c r="F53" s="34" t="str">
        <f t="shared" si="0"/>
        <v/>
      </c>
      <c r="G53" s="35" t="str">
        <f>IF(C53="","",VLOOKUP(C53,'[1]MASTER LIST VEHICLE'!$C$4:$Q$156,15,FALSE))</f>
        <v/>
      </c>
      <c r="H53" s="36"/>
      <c r="I53" s="37"/>
      <c r="J53" s="38"/>
      <c r="K53" s="39"/>
      <c r="L53" s="40"/>
    </row>
    <row r="54" spans="2:12" ht="15" hidden="1" x14ac:dyDescent="0.25">
      <c r="B54" s="34">
        <v>30</v>
      </c>
      <c r="C54" s="32"/>
      <c r="D54" s="33"/>
      <c r="E54" s="32"/>
      <c r="F54" s="34"/>
      <c r="G54" s="35"/>
      <c r="H54" s="36"/>
      <c r="I54" s="37"/>
      <c r="J54" s="38"/>
      <c r="K54" s="39"/>
      <c r="L54" s="40"/>
    </row>
    <row r="55" spans="2:12" ht="15" hidden="1" x14ac:dyDescent="0.25">
      <c r="B55" s="34"/>
      <c r="C55" s="32"/>
      <c r="D55" s="33"/>
      <c r="E55" s="32"/>
      <c r="F55" s="34"/>
      <c r="G55" s="35"/>
      <c r="H55" s="36"/>
      <c r="I55" s="37"/>
      <c r="J55" s="38"/>
      <c r="K55" s="39"/>
      <c r="L55" s="40"/>
    </row>
    <row r="56" spans="2:12" ht="15" hidden="1" x14ac:dyDescent="0.25">
      <c r="B56" s="34"/>
      <c r="C56" s="32"/>
      <c r="D56" s="33"/>
      <c r="E56" s="32"/>
      <c r="F56" s="34"/>
      <c r="G56" s="35"/>
      <c r="H56" s="36"/>
      <c r="I56" s="37"/>
      <c r="J56" s="38"/>
      <c r="K56" s="39"/>
      <c r="L56" s="40"/>
    </row>
    <row r="57" spans="2:12" ht="15" x14ac:dyDescent="0.25">
      <c r="B57" s="34"/>
      <c r="C57" s="32"/>
      <c r="D57" s="33"/>
      <c r="E57" s="32"/>
      <c r="F57" s="34" t="str">
        <f t="shared" si="0"/>
        <v/>
      </c>
      <c r="G57" s="35" t="str">
        <f>IF(C57="","",VLOOKUP(C57,'[1]MASTER LIST VEHICLE'!$C$4:$Q$156,15,FALSE))</f>
        <v/>
      </c>
      <c r="H57" s="36"/>
      <c r="I57" s="37"/>
      <c r="J57" s="38">
        <f>SUM(J6:J56)</f>
        <v>10000000</v>
      </c>
      <c r="K57" s="39"/>
      <c r="L57" s="40"/>
    </row>
    <row r="58" spans="2:12" ht="18.75" customHeight="1" x14ac:dyDescent="0.25">
      <c r="B58" s="131"/>
      <c r="C58" s="132"/>
      <c r="D58" s="133"/>
      <c r="E58" s="132"/>
      <c r="F58" s="131"/>
      <c r="G58" s="134"/>
      <c r="H58" s="135"/>
      <c r="I58" s="136"/>
      <c r="J58" s="137"/>
      <c r="K58" s="138"/>
      <c r="L58" s="139"/>
    </row>
    <row r="59" spans="2:12" x14ac:dyDescent="0.25">
      <c r="F59" s="9" t="s">
        <v>28</v>
      </c>
      <c r="G59" s="10" t="s">
        <v>28</v>
      </c>
    </row>
    <row r="61" spans="2:12" ht="33.75" customHeight="1" x14ac:dyDescent="0.25"/>
    <row r="62" spans="2:12" x14ac:dyDescent="0.25">
      <c r="K62" s="9" t="s">
        <v>28</v>
      </c>
    </row>
  </sheetData>
  <mergeCells count="1">
    <mergeCell ref="B3:L3"/>
  </mergeCells>
  <printOptions horizontalCentered="1"/>
  <pageMargins left="0.25" right="0" top="0.5" bottom="0.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27</vt:i4>
      </vt:variant>
    </vt:vector>
  </HeadingPairs>
  <TitlesOfParts>
    <vt:vector size="42" baseType="lpstr">
      <vt:lpstr>Summary Report</vt:lpstr>
      <vt:lpstr>CONSOLIDATION</vt:lpstr>
      <vt:lpstr>JAN -1</vt:lpstr>
      <vt:lpstr>JAN 3 &amp; 4 2019</vt:lpstr>
      <vt:lpstr>FEB 1&amp;2 2019</vt:lpstr>
      <vt:lpstr>FEB 3&amp;4 2019</vt:lpstr>
      <vt:lpstr>MAR 1&amp;2 2019</vt:lpstr>
      <vt:lpstr>APR 1&amp;2 2019</vt:lpstr>
      <vt:lpstr>APR 3&amp;4 2019</vt:lpstr>
      <vt:lpstr>MAY 1&amp;2 2019</vt:lpstr>
      <vt:lpstr>JUL &amp; AUG 2019</vt:lpstr>
      <vt:lpstr>AUG 3 &amp; 4 2019</vt:lpstr>
      <vt:lpstr>SEP 1&amp;2 2019</vt:lpstr>
      <vt:lpstr>  OCT 1&amp;2 2019</vt:lpstr>
      <vt:lpstr>OCT 3&amp;4 2019</vt:lpstr>
      <vt:lpstr>'  OCT 1&amp;2 2019'!Print_Area</vt:lpstr>
      <vt:lpstr>'APR 1&amp;2 2019'!Print_Area</vt:lpstr>
      <vt:lpstr>'APR 3&amp;4 2019'!Print_Area</vt:lpstr>
      <vt:lpstr>'AUG 3 &amp; 4 2019'!Print_Area</vt:lpstr>
      <vt:lpstr>'FEB 1&amp;2 2019'!Print_Area</vt:lpstr>
      <vt:lpstr>'FEB 3&amp;4 2019'!Print_Area</vt:lpstr>
      <vt:lpstr>'JAN -1'!Print_Area</vt:lpstr>
      <vt:lpstr>'JAN 3 &amp; 4 2019'!Print_Area</vt:lpstr>
      <vt:lpstr>'JUL &amp; AUG 2019'!Print_Area</vt:lpstr>
      <vt:lpstr>'MAR 1&amp;2 2019'!Print_Area</vt:lpstr>
      <vt:lpstr>'MAY 1&amp;2 2019'!Print_Area</vt:lpstr>
      <vt:lpstr>'OCT 3&amp;4 2019'!Print_Area</vt:lpstr>
      <vt:lpstr>'SEP 1&amp;2 2019'!Print_Area</vt:lpstr>
      <vt:lpstr>'  OCT 1&amp;2 2019'!Print_Titles</vt:lpstr>
      <vt:lpstr>'APR 1&amp;2 2019'!Print_Titles</vt:lpstr>
      <vt:lpstr>'APR 3&amp;4 2019'!Print_Titles</vt:lpstr>
      <vt:lpstr>'AUG 3 &amp; 4 2019'!Print_Titles</vt:lpstr>
      <vt:lpstr>CONSOLIDATION!Print_Titles</vt:lpstr>
      <vt:lpstr>'FEB 1&amp;2 2019'!Print_Titles</vt:lpstr>
      <vt:lpstr>'FEB 3&amp;4 2019'!Print_Titles</vt:lpstr>
      <vt:lpstr>'JAN -1'!Print_Titles</vt:lpstr>
      <vt:lpstr>'JAN 3 &amp; 4 2019'!Print_Titles</vt:lpstr>
      <vt:lpstr>'JUL &amp; AUG 2019'!Print_Titles</vt:lpstr>
      <vt:lpstr>'MAR 1&amp;2 2019'!Print_Titles</vt:lpstr>
      <vt:lpstr>'MAY 1&amp;2 2019'!Print_Titles</vt:lpstr>
      <vt:lpstr>'OCT 3&amp;4 2019'!Print_Titles</vt:lpstr>
      <vt:lpstr>'SEP 1&amp;2 2019'!Print_Titles</vt:lpstr>
    </vt:vector>
  </TitlesOfParts>
  <Company>User 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Siregar, Rudi</dc:creator>
  <cp:lastModifiedBy>Pondayar, Fransiskus</cp:lastModifiedBy>
  <cp:lastPrinted>2019-08-22T21:09:25Z</cp:lastPrinted>
  <dcterms:created xsi:type="dcterms:W3CDTF">2017-09-12T23:24:02Z</dcterms:created>
  <dcterms:modified xsi:type="dcterms:W3CDTF">2019-11-04T07:37:36Z</dcterms:modified>
</cp:coreProperties>
</file>